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defaultThemeVersion="124226"/>
  <mc:AlternateContent xmlns:mc="http://schemas.openxmlformats.org/markup-compatibility/2006">
    <mc:Choice Requires="x15">
      <x15ac:absPath xmlns:x15ac="http://schemas.microsoft.com/office/spreadsheetml/2010/11/ac" url="D:\CONTROL INTERNO 2026 INDETUR\MATRICES\MATRICES PARA PUBLICAR WEB\"/>
    </mc:Choice>
  </mc:AlternateContent>
  <xr:revisionPtr revIDLastSave="0" documentId="8_{84C3526D-B79B-4DF1-B1E4-AE130932F5B9}" xr6:coauthVersionLast="47" xr6:coauthVersionMax="47" xr10:uidLastSave="{00000000-0000-0000-0000-000000000000}"/>
  <bookViews>
    <workbookView xWindow="-120" yWindow="-120" windowWidth="20730" windowHeight="11040" tabRatio="517" xr2:uid="{00000000-000D-0000-FFFF-FFFF00000000}"/>
  </bookViews>
  <sheets>
    <sheet name="Mapa de riesgo Corrupción" sheetId="1" r:id="rId1"/>
    <sheet name="MATRIZ DE CALOR" sheetId="2" r:id="rId2"/>
  </sheets>
  <externalReferences>
    <externalReference r:id="rId3"/>
  </externalReferences>
  <definedNames>
    <definedName name="_xlnm.Print_Area" localSheetId="0">'Mapa de riesgo Corrupción'!$A$1:$AA$22</definedName>
    <definedName name="_xlnm.Print_Titles" localSheetId="0">'Mapa de riesgo Corrupción'!$4:$5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E11" i="2" l="1"/>
  <c r="J22" i="1"/>
  <c r="J21" i="1"/>
  <c r="A21" i="1"/>
  <c r="A22" i="1" s="1"/>
  <c r="J20" i="1"/>
  <c r="J19" i="1"/>
  <c r="J18" i="1"/>
  <c r="J17" i="1"/>
  <c r="J16" i="1"/>
  <c r="J15" i="1"/>
  <c r="A15" i="1"/>
  <c r="A16" i="1" s="1"/>
  <c r="A17" i="1" s="1"/>
  <c r="A18" i="1" s="1"/>
  <c r="J14" i="1"/>
  <c r="J13" i="1"/>
  <c r="J12" i="1"/>
  <c r="J11" i="1"/>
  <c r="J10" i="1"/>
  <c r="J9" i="1"/>
  <c r="A9" i="1"/>
  <c r="A10" i="1" s="1"/>
  <c r="J8" i="1"/>
  <c r="J7" i="1"/>
  <c r="A7" i="1"/>
  <c r="J6" i="1"/>
</calcChain>
</file>

<file path=xl/sharedStrings.xml><?xml version="1.0" encoding="utf-8"?>
<sst xmlns="http://schemas.openxmlformats.org/spreadsheetml/2006/main" count="469" uniqueCount="188">
  <si>
    <t>MATRIZ DE RIESGOS DE CORRUPCIÓN - VIGENCIA 2026</t>
  </si>
  <si>
    <t>CÓDIGO: NA</t>
  </si>
  <si>
    <t>VERSIÓN: 2,0</t>
  </si>
  <si>
    <t>FECHA: ENERO DE 2026</t>
  </si>
  <si>
    <t>No.</t>
  </si>
  <si>
    <t>PROCESO</t>
  </si>
  <si>
    <t>IMPACTO</t>
  </si>
  <si>
    <t>NOMBRE DEL RIESGO</t>
  </si>
  <si>
    <t>CAUSAS</t>
  </si>
  <si>
    <t>CONSECUENCIAS</t>
  </si>
  <si>
    <t>CLASIFICACION DEL RIESGO</t>
  </si>
  <si>
    <t>PROBABILIDAD:
1. 20%: Muy Baja,
2. 40%: Baja,
3. 60%: Media,
4. 80%: Alta,
5. 100%: Muy Alta,</t>
  </si>
  <si>
    <t>IMPACTO:
1. 20%: Leve,
2: 40%: Menor, 
3: 60%: Moderado,
4: 80%: Mayor,
5: 100%: Catastrófico</t>
  </si>
  <si>
    <t>ZONA DE RIESGO</t>
  </si>
  <si>
    <t>DESCRIPCIÓN DE ACCIONES A REALIZAR O QUE SE ESTAN REALIZANDO</t>
  </si>
  <si>
    <t>AFECTACION</t>
  </si>
  <si>
    <t>ATRIBUTOS</t>
  </si>
  <si>
    <t>ZONA DE RIESGO RESIDUAL</t>
  </si>
  <si>
    <t>TRATAMIENTO</t>
  </si>
  <si>
    <t xml:space="preserve">SEGUIMIENTO LÍDER DE PROCESO                                         </t>
  </si>
  <si>
    <t>EVALUACIÓN
(Ver Matriz de Calor)</t>
  </si>
  <si>
    <t>Probabilidad</t>
  </si>
  <si>
    <t>Impacto</t>
  </si>
  <si>
    <t>Tipo</t>
  </si>
  <si>
    <t>Implementación</t>
  </si>
  <si>
    <t>Calificación</t>
  </si>
  <si>
    <t>Documentación</t>
  </si>
  <si>
    <t>Frecuencia</t>
  </si>
  <si>
    <t>Evidencia</t>
  </si>
  <si>
    <t>OPCION DE MANEJO DEL RIESGO:
Reducir, Aceptar,
Evitar</t>
  </si>
  <si>
    <t>Probalidad Final %</t>
  </si>
  <si>
    <t>Impacto Residual Final %</t>
  </si>
  <si>
    <t>PLAN DE ACCIÓN</t>
  </si>
  <si>
    <t xml:space="preserve">RESPONSABLE </t>
  </si>
  <si>
    <t>FECHA DE IMPLEMENTACION</t>
  </si>
  <si>
    <t>FECHA DE SEGUIMIENTO</t>
  </si>
  <si>
    <t>INFORME DE SEGUIMIENTO</t>
  </si>
  <si>
    <t>TALENTO HUMANO</t>
  </si>
  <si>
    <t>Afectación Reputacional</t>
  </si>
  <si>
    <t>Falsedad en documento público o privado. Falsificacion de documento en la selección (diplomas, certificados) para la vinculación a la entidad.</t>
  </si>
  <si>
    <t>Falta de control en el manejo de la informacion solicitada</t>
  </si>
  <si>
    <t>Mala imagen de la entidad, sanciones disciplinarias y legales, perdidas economicas, perdida de transparencia.</t>
  </si>
  <si>
    <t>FRAUDE INTERNO</t>
  </si>
  <si>
    <t>Baja 40%</t>
  </si>
  <si>
    <t>Mayor 80%</t>
  </si>
  <si>
    <t xml:space="preserve">Fortalecer mecanismos de control en la recepción y manejo de la documentación </t>
  </si>
  <si>
    <t>X</t>
  </si>
  <si>
    <t>CONTROL DETECTIVO</t>
  </si>
  <si>
    <t>MANUAL</t>
  </si>
  <si>
    <t>DOCUMENTADO</t>
  </si>
  <si>
    <t>CONTINUA</t>
  </si>
  <si>
    <t>CON REGISTRO</t>
  </si>
  <si>
    <t>EVITAR</t>
  </si>
  <si>
    <t>Media 60%</t>
  </si>
  <si>
    <t>Talento humano y contratación</t>
  </si>
  <si>
    <t>Permanente</t>
  </si>
  <si>
    <t xml:space="preserve">Tramitar Vinculaciones de personas a favor de terceros </t>
  </si>
  <si>
    <t>1. Influencia de terceros para vinculacion en la entidad.                                                                                     2. Intereses personales para favorecer a un tercero</t>
  </si>
  <si>
    <t>Vinculación de funcionarios sin cumplir los requisitos,  Demanda a la entidad  y sanciones disciplinarias  y legales.</t>
  </si>
  <si>
    <t>Moderado 60%</t>
  </si>
  <si>
    <t>x</t>
  </si>
  <si>
    <t>CONTROL PREVENTIVO</t>
  </si>
  <si>
    <t>Catastrófico 100%</t>
  </si>
  <si>
    <t xml:space="preserve">1. Revisión y verificación de la  documentación requerida                                                             2. ejecución  procedimiento de vinculación                                    </t>
  </si>
  <si>
    <t>Posibilidad de pérdida reputacional por queja o reclamo de los grupos de valor por vinculación de personal en favor de un tercero.</t>
  </si>
  <si>
    <t>Por queja o reclamo de los grupo de valor, Intereses personales para favorecer a un tercero, Influencia de Terceros para vinculación en Función Pública</t>
  </si>
  <si>
    <t>Vinculación de personal en favor de un tercero, Afectación del clima laboral.</t>
  </si>
  <si>
    <t>El profesional de vinculación cada vez que se vaya a cubrir una vacante aplica el procedimiento establecido para vinculación de personal diligenciando el formato Análisis de cumplimiento de requisitos mínimos, con el fin de verificar el cumplimiento de requisitos. En caso que el candidato no cumpla los requisitos establecidos para la provisión se iniciaría nuevamente el procedimiento.</t>
  </si>
  <si>
    <t>Muy Baja 20%</t>
  </si>
  <si>
    <t>El profesional de vinculación cada vez que se vaya a cubrir una vacante verificará los requisitos del cargo en el manual de funciones vigente. En caso de no cumplir requisitos informara al líder de la dependencia solicitante.</t>
  </si>
  <si>
    <t>Talento Humano</t>
  </si>
  <si>
    <t>Favorecimiento de un privado durante la identificación de necesidades en los procesos de selección de proveedores</t>
  </si>
  <si>
    <t>Falta de Información sobre el proceso a contratar. Interpretación técnica y subjetividad en términos. Uso excesivo del poder.</t>
  </si>
  <si>
    <t>Acciones legales o disciplinarias. Investigaciones y pérdida de recursos. Productos y servicios que no satisfacen las necesidades.</t>
  </si>
  <si>
    <t>El profesional del area de recursos humanos cada vez que se realiza un proceso de contratación, socializa y hace públicas las necesidades, la justificación y la argumentación de la contratación en los Comités de contratación, en caso de inquietudes sobre sobre la contratación, sustenta las razones de las mismas.</t>
  </si>
  <si>
    <t>Leve 20%</t>
  </si>
  <si>
    <t>El profesional del area de recursos humanos cada vez que se requiera atender solicitudes de contratación, formaliza en el comité, las fichas técnicas asociadas a las necesidades de contratación. En caso que el comité de contratación tenga alguna observación sobre la ficha, el líder realizará la sustentación.</t>
  </si>
  <si>
    <t>DIRECCIÓN GENERAL</t>
  </si>
  <si>
    <t>Destinación de recursos públicos de forma indebida en favor de un privado o tercero.</t>
  </si>
  <si>
    <t>Abuso de poder. Tráfico de influencias. Desconocimiento o inadecuada aplicación de la normativa  vigente, de lineamientos y procedimientos</t>
  </si>
  <si>
    <t xml:space="preserve">Incumplimiento de objetivos y metas institucionales. Sanciones disciplinarias, fiscales y/o penales. </t>
  </si>
  <si>
    <t>EJECUCIÓN Y ADMINISTRACIÓN DE PROCESOS</t>
  </si>
  <si>
    <t>Menor 40%</t>
  </si>
  <si>
    <t>El líder de cada area, con el fin de prevenir actuaciones indebidas, socializa y retroalimenta a cada equipo las posibles incidencias. En caso de identificar posibles actuaciones indebidas, se solicita la intervención del ente de control respectivo.</t>
  </si>
  <si>
    <t>El líder de cada área, con el fin de validar la debida aplicación de los procedimientos efectuara prueba de recorrido aleatorias. En el caso de identificar inconsistencias se procederá a evaluar.</t>
  </si>
  <si>
    <t>Lider de cada área</t>
  </si>
  <si>
    <t>Cohecho para ejecutar el pago de cuentas a los contratistas de bienes o prestación de servicios.</t>
  </si>
  <si>
    <t>Intereses personales, No utilización de canales de comunicación internos para incentivar la práctica de principios éticos.</t>
  </si>
  <si>
    <t>Mala imagen institucional                         falta de transparencia.</t>
  </si>
  <si>
    <t>Auditorías entes de control, Control Interno,                                                                                  Control Disciplinario.</t>
  </si>
  <si>
    <t xml:space="preserve">REDUCIR </t>
  </si>
  <si>
    <t>Cumplir con todas las directrices y procedimientos establecidos en cada uno de los procesos de la entidad.  Cumplir con las normas vigentes. Aplicar el código de
ética y de Integridad.</t>
  </si>
  <si>
    <t>Dirección General</t>
  </si>
  <si>
    <t>ATENCIÓN AL CIUDADANO</t>
  </si>
  <si>
    <t>Prestar servicios de asesoría no autorizados utilizando el rol de contratista o funcionario de la Entidad, aprovechando los recursos públicos para el beneficio de un privado.</t>
  </si>
  <si>
    <t>Incumplimiento del código de ética e integridad del profesional asignado. Deficiencia en el seguimiento y control de la prestación del servicio de asesoría. Utilización de recursos e información pública con propósitos políticos o económicos de forma particular.</t>
  </si>
  <si>
    <t>Deterioro de la imagen institucional. Disminución de calidad y oportunidad de las asesorías asignadas.</t>
  </si>
  <si>
    <t>USUARIOS, PRODUCTOS Y PRÁCTICAS</t>
  </si>
  <si>
    <t>El responsable de la planeación de proyectos permanentemente, con el fin de verificar el adecuado ejercicio de la asesoría, verifica las evidencias de acuerdo con la programación de las metas o objetivos de ese momento.</t>
  </si>
  <si>
    <t>El profesional del area cada vez que ingresa un nuevo contratista, con el fin de concientizar sobre su rol y sobre las limitaciones de su actuación e implicaciones disciplinarias y legales, realiza socialización en la inducción de los deberes, obligaciones contractuales y aspectos éticos a tener en cuenta durante la ejecución del contrato. En caso de no realizarse la inducción se dejará las recomendaciones de tipo ético.</t>
  </si>
  <si>
    <t>Subdirección Corporativa / Atención al Ciudadano</t>
  </si>
  <si>
    <t>FINANCIERA</t>
  </si>
  <si>
    <t xml:space="preserve">Autorizar el pago de cuentas a  contratistas de bienes o  prestación de servicios sin cumplir con los requisitos que exige la ley.
</t>
  </si>
  <si>
    <t>Intereses personales, Falta de interés por parte de la dirección para mantener  programas a favor de la ética.</t>
  </si>
  <si>
    <t>Investigaciones fiscales y disciplinarias, falta de transparencia</t>
  </si>
  <si>
    <t>Auditorías entes de control, Control Interno,                                                                                     Control Disciplinario</t>
  </si>
  <si>
    <t>Cumplir con todas las directrices y procedimientos  establecidos en cada uno de los procesos de la entidad.   Cumplir con las normas vigentes. Aplicar el código de ética y de Integridad.</t>
  </si>
  <si>
    <t>Dirección general y financiera.</t>
  </si>
  <si>
    <t>Pérdida de la infomación Presupuestal</t>
  </si>
  <si>
    <t>Ausencia de politicas y procedimientos de la información, No tener los recursos tecnologicos para reproducir la información. Intervencion indebida de un servidos público para alterar el sistema y borrar la información.</t>
  </si>
  <si>
    <t>Perdida de seguridad, confiable e integridad de la información. Fuga de información privilegiada y posibles sanciones. Reprocesos, perdidas económicas y posibles sanciones a la entidad o servidores responsables</t>
  </si>
  <si>
    <t>Establecer, impementary hacer seguimento a actividades de control que 
minimice la posibilidad de perdida de la informacón.</t>
  </si>
  <si>
    <t>Establecer, impementar y hacer seguimento a actividades de control que minimice la posibilidad de perdida de la informacón.</t>
  </si>
  <si>
    <t>Gestión financiera</t>
  </si>
  <si>
    <t xml:space="preserve">Riesgo de corrupción en la planeación, liquidación, ejecución y cierre presupuestal: 
Expedición de vigencias futuras sin autorización para beneficiar los intereses de terceros. 
Desconocimiento en cambios normativos. </t>
  </si>
  <si>
    <t>Incumplimiento de los principios del sistema presupuestal en beneficio de terceros.</t>
  </si>
  <si>
    <t>Problemas para la entidad ante los entes reguladores a los cuales se les rinde cuenta de los resultados obtenidos en la vigencia fiscal.</t>
  </si>
  <si>
    <t xml:space="preserve">Se solicita mediante circular para el cierre de la vigencia, que los supervisores de los contratos  informen acerca de la situación de los mismos, si es necesario clasificar para su cierre como cuentas por pagar o reserva. </t>
  </si>
  <si>
    <t>Elaborar una planeación presupuestal real, es decir, que lo establecido se acerque a la proyección real de cumplimieto de la entidad y mantener los controles durante su ejecución.</t>
  </si>
  <si>
    <t>Que se expidan certificados sin la  verificación de la solicitud de disponibilidad presupuestal.</t>
  </si>
  <si>
    <t xml:space="preserve">'Incumplimiento de los principios del sistema presupuestal en beneficio de terceros. </t>
  </si>
  <si>
    <t>No credibilidad en los tramites presentados en la entidad.</t>
  </si>
  <si>
    <t xml:space="preserve">Control a través del software en el proceso de elaboración del certificado de disponibilidad y registro presupuestal . 
La solicitud de disponibilidad presupuestal, esté firmada por el funcionario autorizado, con el fin de evitar que se soliciten disponibilidades presupuestales por funcionarios diferentes a los autorizados y/o que contengan firmas falsificadas. </t>
  </si>
  <si>
    <t>SIN DOCUMENTAR</t>
  </si>
  <si>
    <t>Realizar revisión de los requisitos legales cada vez que se requiera CDP y RP al interior de la entidad.</t>
  </si>
  <si>
    <t>La entidad elabora las solicitudes de acuerdo a las solicitudes requeridas</t>
  </si>
  <si>
    <t>TICs</t>
  </si>
  <si>
    <t>Expedición de certificados sin tener competencia para beneficio propio o de terceros.</t>
  </si>
  <si>
    <t>Modificación de la información concerniente a los procesos administrativos y asistenciales por parte de personal no autorizado.</t>
  </si>
  <si>
    <t>Sanciones disciplinarias y legales. Divulgación de información privada. Mala imagen de la institución.</t>
  </si>
  <si>
    <t>Implementación de la seguridad en los servidores donde se encuentra el sistema de información de la entidad.</t>
  </si>
  <si>
    <t>CONTROL CORRECTIVO</t>
  </si>
  <si>
    <t>SIN REGISTRO</t>
  </si>
  <si>
    <t>Fortalecer la seguridad y realizar seguimientos a efectos de monitorear los intentos de acceso no autorizados.</t>
  </si>
  <si>
    <t>Jefe del area TICs</t>
  </si>
  <si>
    <t>JURÍDICA Y CONTRATACIÓN</t>
  </si>
  <si>
    <t>Trafico de influencias para la emisión de conceptos, que puedan beneficiar a personas en particular.</t>
  </si>
  <si>
    <t>Intereses particulares, amiguismo y trafico de influencias.</t>
  </si>
  <si>
    <t xml:space="preserve">Investigación disciplinaria.                              Baja gestión de la entidad </t>
  </si>
  <si>
    <t>Revisión de los conceptos por parte de el asesor Juridico responsable del proceso.</t>
  </si>
  <si>
    <t>Realización de guia con conceptos para evitar malos tramites.</t>
  </si>
  <si>
    <t>Area Jurídica</t>
  </si>
  <si>
    <t>Inducción al error por parte del contratista al servidor como quiera que allegan documentos adulterados para provecho propio y el funcionario o contratista no los revisan adecuadamente para favorecer a un tercero.</t>
  </si>
  <si>
    <t xml:space="preserve">Nulidad del contrato o del proceso contractual por celebración indebida o por manipulación de información al momento de realizar la contratación. </t>
  </si>
  <si>
    <t>Mala imagen de la entidad, sanciones.</t>
  </si>
  <si>
    <t>Verificación de soportes  allegados por los proponentes o futuros contratitas, con la fuente y soportar el resultado de la averiguación.</t>
  </si>
  <si>
    <t xml:space="preserve">Verificar la documentación de parte de las áreas involucradas en los procesos contractuales. </t>
  </si>
  <si>
    <t>Gestión jurídica y contractual</t>
  </si>
  <si>
    <t>Interés por direccionar los requisitos habilitantes en un proceso contractual a fin de favorecer a un oferente buscando la primacía del interés particular antes que el general.</t>
  </si>
  <si>
    <t>Celebración Indebida de Contratos</t>
  </si>
  <si>
    <t>Analizar contratos similares, celebrados por otras entidades, a fin de establecer requisitos habilitantes que permita la pluralidad de oferentes.</t>
  </si>
  <si>
    <t xml:space="preserve">Revisión y verificación exhaustiva de documentación </t>
  </si>
  <si>
    <t>GESTIÓN DOCUMENTAL</t>
  </si>
  <si>
    <t>Perdida de los documentos o Alteración de expedientes</t>
  </si>
  <si>
    <t>Acumulación excesiva de documentos en las oficinas, Ausencia de control de prestamo dcumental, asignación inadecuada de persona idóneo para labores de archivo, falta de seguimiento en la información, virus informaticos</t>
  </si>
  <si>
    <t>Perdida de memoria documental de la Entidad. Imposibilidad de dar cumplimientos a los requerimientos normativos.</t>
  </si>
  <si>
    <t>Capacitaciones organización documental, formatos de control documental.</t>
  </si>
  <si>
    <t>ACEPTAR</t>
  </si>
  <si>
    <t>Seguimiento de control para la aplicación de la normatividad establecida, para la organización de documentos. Seguimiento control de calidad en los registros creados.</t>
  </si>
  <si>
    <t>Subdirección corporativa</t>
  </si>
  <si>
    <t>Respuesta extemporánea de comunicaciones oficiales.</t>
  </si>
  <si>
    <t>Falta de control de radicados asiganados.  Desconocimiento de las funciones y temas asignados a la subdirección. Alteración de radicados. Mala asignación de radicados.</t>
  </si>
  <si>
    <t xml:space="preserve">Imposibilidad de dar cumplimiento a tiempo a los requerimientos normativos y entes de control. </t>
  </si>
  <si>
    <t>Seguimiento control de radicados asignados.</t>
  </si>
  <si>
    <t>Seguimiento, asignación comunicaciones oficiales, seguimiento y direccionamiento al trámite de comunicaciones.</t>
  </si>
  <si>
    <t>Muy Alta 100%</t>
  </si>
  <si>
    <t>Alto</t>
  </si>
  <si>
    <t>Extremo</t>
  </si>
  <si>
    <t>Alta 80%</t>
  </si>
  <si>
    <t>Moderado</t>
  </si>
  <si>
    <t>Bajo</t>
  </si>
  <si>
    <t>Desde el año 2024, la entidad adelanta el proceso de digitalización de toda la información contractual, fortaleciendo el seguimiento y control para la aplicación de la normatividad documental, así como la verificación de la calidad e integridad de los registros generados.</t>
  </si>
  <si>
    <t>El seguimiento, asignación y direccionamiento de las comunicaciones oficiales se está gestionando desde el área de Atención al Ciudadano, con el fin de fortalecer el control, trazabilidad y seguimiento oportuno de los trámites y solicitudes recibidas. Actualmente, este proceso se encuentra en mejora continua para optimizar su eficiencia y cobertura institucional.</t>
  </si>
  <si>
    <t>30/04/2026</t>
  </si>
  <si>
    <t>el funcionario verifica el perfil del cargo, funciones con las competencias, de no cumplir se le comunica al jefe del area</t>
  </si>
  <si>
    <t>se aplican los procedimientos establecidos y orientados por las normas siempre preservando el codigo de etica publica</t>
  </si>
  <si>
    <t>Durante el primer cuatrimestre de 2026, el área de TICs implementó controles de seguridad en los servidores institucionales, incluyendo la actualización de contraseñas de acceso a plataformas y la revisión de roles y privilegios de usuarios. Se realizaron copias de seguridad periódicas de la información. No se registraron incidentes de acceso no autorizado ni modificación indebida de información. Se mantiene el control correctivo documentado de forma continua. El riesgo se encuentra en nivel de tratamiento REDUCIR conforme a lo establecido.</t>
  </si>
  <si>
    <t>En la entidad durante el cuatrimestre no se han presentado pagos sin el lleno de los requisitos legales.</t>
  </si>
  <si>
    <t xml:space="preserve">Se verifica la información, academica y certificaciones laborales suminstrada por los funcionarios y contratistas </t>
  </si>
  <si>
    <t>Se contrata la documentación suministrada con las diferentes plataformas que generan información para el personal de planta y contratistas</t>
  </si>
  <si>
    <t>Se formalizan las vacantes y su provisión atraves del comité de contratación</t>
  </si>
  <si>
    <t>Se revisan la debida aplicación de los procedimientos en las actuaciones de la entidad</t>
  </si>
  <si>
    <t xml:space="preserve">El funcionario realiza inducción sobre su rol al personal contratistas de conformidad con el codigo de etica  </t>
  </si>
  <si>
    <t>La entidad realiza copias de seguridad de la información</t>
  </si>
  <si>
    <t>La entidad realiza los cierres de acuerdo a la normativa vigente</t>
  </si>
  <si>
    <t>Actualmente no se estan direccionando las respuestas de PQRSD ni los proyectos de actos administrativos en la entidad, para la revisión por parte de la oficina juridica y de gestión contractual, lo cual genera un alto riesgo juridico.</t>
  </si>
  <si>
    <t>En la actualidad los documentos fisicos se recepcionan mediante la oficina de atención al ciudadano y asi mismo en materia contractual a travez de la plataforma secop ii, los cuales se les realiza la respectiva verificacion con el fin de evitar situaciones que alteren el orden juridico de la actividad o contrato segun el caso.</t>
  </si>
  <si>
    <t>La oficina juridica y de gestión contractual se ciñe a lo establecido en la constitución, la ley y sus respectivos decretos, asi mismo sigue los lineamientos establecidos en el manual de contratacion de la entidad y se apoya en los conceptos tecnicos de las areas involucradas en el proceso de contratación con el objetivo de presentar un proyecto conforme a las necesidades de la entidad sin que ello altere el orden normativo.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</si>
</sst>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font>
      <sz val="11"/>
      <color theme="1"/>
      <name val="Calibri"/>
      <charset val="134"/>
      <scheme val="minor"/>
    </font>
    <font>
      <b/>
      <sz val="11"/>
      <color theme="1"/>
      <name val="Calibri"/>
      <charset val="134"/>
      <scheme val="minor"/>
    </font>
    <font>
      <sz val="11"/>
      <name val="Calibri"/>
      <charset val="134"/>
      <scheme val="minor"/>
    </font>
    <font>
      <b/>
      <sz val="11"/>
      <name val="Calibri"/>
      <charset val="134"/>
      <scheme val="minor"/>
    </font>
    <font>
      <sz val="11"/>
      <color theme="1"/>
      <name val="Arial Narrow"/>
      <charset val="134"/>
    </font>
    <font>
      <sz val="12"/>
      <color theme="1"/>
      <name val="Muli"/>
      <charset val="134"/>
    </font>
    <font>
      <b/>
      <sz val="20"/>
      <color theme="1"/>
      <name val="Muli"/>
      <charset val="134"/>
    </font>
    <font>
      <b/>
      <sz val="12"/>
      <color theme="1"/>
      <name val="Muli"/>
      <charset val="134"/>
    </font>
    <font>
      <b/>
      <sz val="12"/>
      <color theme="1"/>
      <name val="Arial"/>
      <charset val="134"/>
    </font>
    <font>
      <sz val="12"/>
      <name val="Arial"/>
      <charset val="134"/>
    </font>
    <font>
      <b/>
      <sz val="12"/>
      <name val="Arial"/>
      <charset val="134"/>
    </font>
    <font>
      <sz val="12"/>
      <color theme="1"/>
      <name val="Arial"/>
      <charset val="134"/>
    </font>
    <font>
      <sz val="12"/>
      <color rgb="FF000000"/>
      <name val="Arial"/>
      <charset val="134"/>
    </font>
    <font>
      <sz val="11"/>
      <color theme="1"/>
      <name val="Calibri"/>
      <charset val="134"/>
      <scheme val="minor"/>
    </font>
    <font>
      <sz val="10"/>
      <name val="Arial"/>
      <charset val="134"/>
    </font>
    <font>
      <sz val="12"/>
      <color theme="1"/>
      <name val="Arial"/>
      <family val="2"/>
    </font>
    <font>
      <sz val="12"/>
      <name val="Arial"/>
      <family val="2"/>
    </font>
    <font>
      <sz val="11"/>
      <color theme="1"/>
      <name val="Calibri"/>
      <scheme val="minor"/>
    </font>
    <font>
      <sz val="10"/>
      <name val="Arial"/>
    </font>
    <font>
      <sz val="12"/>
      <name val="Arial"/>
    </font>
    <font>
      <sz val="12"/>
      <name val="Muli"/>
      <charset val="134"/>
    </font>
  </fonts>
  <fills count="14">
    <fill>
      <patternFill patternType="none"/>
    </fill>
    <fill>
      <patternFill patternType="gray125"/>
    </fill>
    <fill>
      <patternFill patternType="solid">
        <fgColor theme="2" tint="-9.9978637043366805E-2"/>
        <bgColor indexed="64"/>
      </patternFill>
    </fill>
    <fill>
      <patternFill patternType="solid">
        <fgColor theme="9" tint="-0.249977111117893"/>
        <bgColor indexed="64"/>
      </patternFill>
    </fill>
    <fill>
      <patternFill patternType="solid">
        <fgColor rgb="FF990000"/>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theme="6" tint="0.59999389629810485"/>
        <bgColor indexed="64"/>
      </patternFill>
    </fill>
    <fill>
      <patternFill patternType="solid">
        <fgColor theme="8" tint="0.79995117038483843"/>
        <bgColor indexed="64"/>
      </patternFill>
    </fill>
    <fill>
      <patternFill patternType="solid">
        <fgColor theme="5" tint="0.79995117038483843"/>
        <bgColor indexed="64"/>
      </patternFill>
    </fill>
    <fill>
      <patternFill patternType="solid">
        <fgColor theme="8" tint="0.59999389629810485"/>
        <bgColor indexed="64"/>
      </patternFill>
    </fill>
    <fill>
      <patternFill patternType="solid">
        <fgColor theme="4" tint="0.39994506668294322"/>
        <bgColor indexed="64"/>
      </patternFill>
    </fill>
    <fill>
      <patternFill patternType="solid">
        <fgColor theme="0"/>
        <bgColor theme="0"/>
      </patternFill>
    </fill>
  </fills>
  <borders count="69">
    <border>
      <left/>
      <right/>
      <top/>
      <bottom/>
      <diagonal/>
    </border>
    <border>
      <left style="thin">
        <color auto="1"/>
      </left>
      <right style="thin">
        <color auto="1"/>
      </right>
      <top style="thin">
        <color auto="1"/>
      </top>
      <bottom style="thin">
        <color auto="1"/>
      </bottom>
      <diagonal/>
    </border>
    <border>
      <left/>
      <right/>
      <top style="medium">
        <color auto="1"/>
      </top>
      <bottom style="medium">
        <color auto="1"/>
      </bottom>
      <diagonal/>
    </border>
    <border>
      <left/>
      <right/>
      <top style="medium">
        <color auto="1"/>
      </top>
      <bottom/>
      <diagonal/>
    </border>
    <border>
      <left/>
      <right style="medium">
        <color auto="1"/>
      </right>
      <top style="medium">
        <color auto="1"/>
      </top>
      <bottom/>
      <diagonal/>
    </border>
    <border>
      <left/>
      <right style="medium">
        <color auto="1"/>
      </right>
      <top style="medium">
        <color auto="1"/>
      </top>
      <bottom style="medium">
        <color auto="1"/>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medium">
        <color auto="1"/>
      </top>
      <bottom/>
      <diagonal/>
    </border>
    <border>
      <left/>
      <right style="medium">
        <color auto="1"/>
      </right>
      <top style="medium">
        <color auto="1"/>
      </top>
      <bottom style="thin">
        <color auto="1"/>
      </bottom>
      <diagonal/>
    </border>
    <border>
      <left style="medium">
        <color auto="1"/>
      </left>
      <right/>
      <top style="medium">
        <color auto="1"/>
      </top>
      <bottom style="medium">
        <color auto="1"/>
      </bottom>
      <diagonal/>
    </border>
    <border>
      <left style="medium">
        <color auto="1"/>
      </left>
      <right style="medium">
        <color auto="1"/>
      </right>
      <top style="thin">
        <color auto="1"/>
      </top>
      <bottom style="medium">
        <color auto="1"/>
      </bottom>
      <diagonal/>
    </border>
    <border>
      <left style="medium">
        <color auto="1"/>
      </left>
      <right style="medium">
        <color auto="1"/>
      </right>
      <top/>
      <bottom style="medium">
        <color auto="1"/>
      </bottom>
      <diagonal/>
    </border>
    <border>
      <left style="medium">
        <color auto="1"/>
      </left>
      <right style="medium">
        <color auto="1"/>
      </right>
      <top style="medium">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bottom style="thin">
        <color auto="1"/>
      </bottom>
      <diagonal/>
    </border>
    <border>
      <left style="medium">
        <color auto="1"/>
      </left>
      <right/>
      <top style="thin">
        <color auto="1"/>
      </top>
      <bottom style="thin">
        <color auto="1"/>
      </bottom>
      <diagonal/>
    </border>
    <border>
      <left style="medium">
        <color auto="1"/>
      </left>
      <right style="medium">
        <color auto="1"/>
      </right>
      <top style="thin">
        <color auto="1"/>
      </top>
      <bottom style="thin">
        <color auto="1"/>
      </bottom>
      <diagonal/>
    </border>
    <border>
      <left/>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style="thin">
        <color auto="1"/>
      </top>
      <bottom/>
      <diagonal/>
    </border>
    <border>
      <left/>
      <right/>
      <top style="thin">
        <color auto="1"/>
      </top>
      <bottom/>
      <diagonal/>
    </border>
    <border>
      <left/>
      <right/>
      <top style="thin">
        <color auto="1"/>
      </top>
      <bottom style="medium">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style="thin">
        <color auto="1"/>
      </left>
      <right style="thin">
        <color auto="1"/>
      </right>
      <top/>
      <bottom/>
      <diagonal/>
    </border>
    <border>
      <left style="medium">
        <color auto="1"/>
      </left>
      <right style="thin">
        <color auto="1"/>
      </right>
      <top/>
      <bottom style="thin">
        <color auto="1"/>
      </bottom>
      <diagonal/>
    </border>
    <border>
      <left style="medium">
        <color auto="1"/>
      </left>
      <right/>
      <top style="thin">
        <color auto="1"/>
      </top>
      <bottom style="medium">
        <color auto="1"/>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style="medium">
        <color auto="1"/>
      </left>
      <right style="medium">
        <color auto="1"/>
      </right>
      <top/>
      <bottom/>
      <diagonal/>
    </border>
    <border>
      <left/>
      <right/>
      <top/>
      <bottom style="thin">
        <color auto="1"/>
      </bottom>
      <diagonal/>
    </border>
    <border>
      <left style="thin">
        <color auto="1"/>
      </left>
      <right style="medium">
        <color auto="1"/>
      </right>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thin">
        <color auto="1"/>
      </right>
      <top/>
      <bottom/>
      <diagonal/>
    </border>
    <border>
      <left style="thin">
        <color auto="1"/>
      </left>
      <right style="medium">
        <color auto="1"/>
      </right>
      <top/>
      <bottom/>
      <diagonal/>
    </border>
    <border>
      <left style="medium">
        <color auto="1"/>
      </left>
      <right style="medium">
        <color auto="1"/>
      </right>
      <top/>
      <bottom style="thin">
        <color auto="1"/>
      </bottom>
      <diagonal/>
    </border>
    <border>
      <left style="thin">
        <color auto="1"/>
      </left>
      <right style="medium">
        <color auto="1"/>
      </right>
      <top style="medium">
        <color auto="1"/>
      </top>
      <bottom/>
      <diagonal/>
    </border>
    <border>
      <left/>
      <right style="medium">
        <color auto="1"/>
      </right>
      <top/>
      <bottom style="thin">
        <color auto="1"/>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medium">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top/>
      <bottom style="medium">
        <color auto="1"/>
      </bottom>
      <diagonal/>
    </border>
    <border>
      <left style="thin">
        <color auto="1"/>
      </left>
      <right/>
      <top style="thin">
        <color auto="1"/>
      </top>
      <bottom style="medium">
        <color auto="1"/>
      </bottom>
      <diagonal/>
    </border>
    <border>
      <left style="thin">
        <color auto="1"/>
      </left>
      <right/>
      <top style="medium">
        <color auto="1"/>
      </top>
      <bottom style="medium">
        <color auto="1"/>
      </bottom>
      <diagonal/>
    </border>
    <border>
      <left/>
      <right style="thin">
        <color auto="1"/>
      </right>
      <top style="medium">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style="medium">
        <color auto="1"/>
      </bottom>
      <diagonal/>
    </border>
    <border>
      <left/>
      <right/>
      <top style="medium">
        <color indexed="64"/>
      </top>
      <bottom style="hair">
        <color auto="1"/>
      </bottom>
      <diagonal/>
    </border>
    <border>
      <left/>
      <right style="thin">
        <color auto="1"/>
      </right>
      <top style="medium">
        <color indexed="64"/>
      </top>
      <bottom style="medium">
        <color indexed="64"/>
      </bottom>
      <diagonal/>
    </border>
  </borders>
  <cellStyleXfs count="6">
    <xf numFmtId="0" fontId="0" fillId="0" borderId="0"/>
    <xf numFmtId="0" fontId="14" fillId="0" borderId="0"/>
    <xf numFmtId="0" fontId="13" fillId="0" borderId="0"/>
    <xf numFmtId="0" fontId="17" fillId="0" borderId="0"/>
    <xf numFmtId="0" fontId="18" fillId="0" borderId="0"/>
    <xf numFmtId="0" fontId="17" fillId="0" borderId="0"/>
  </cellStyleXfs>
  <cellXfs count="285">
    <xf numFmtId="0" fontId="0" fillId="0" borderId="0" xfId="0"/>
    <xf numFmtId="0" fontId="2" fillId="0" borderId="0" xfId="0" applyFont="1"/>
    <xf numFmtId="0" fontId="2" fillId="0" borderId="0" xfId="0" applyFont="1" applyAlignment="1">
      <alignment horizontal="center" vertical="center" wrapText="1"/>
    </xf>
    <xf numFmtId="0" fontId="0" fillId="0" borderId="0" xfId="0" applyAlignment="1">
      <alignment horizontal="center" vertical="center" wrapText="1"/>
    </xf>
    <xf numFmtId="0" fontId="3" fillId="3" borderId="1"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1" fillId="4" borderId="1" xfId="0" applyFont="1" applyFill="1" applyBorder="1" applyAlignment="1">
      <alignment horizontal="center" vertical="center" wrapText="1"/>
    </xf>
    <xf numFmtId="0" fontId="3" fillId="5"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3" fillId="6"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0" fontId="1" fillId="0" borderId="1" xfId="0" applyFont="1" applyBorder="1"/>
    <xf numFmtId="0" fontId="0" fillId="0" borderId="1" xfId="0" applyBorder="1"/>
    <xf numFmtId="0" fontId="4" fillId="0" borderId="2" xfId="0" applyFont="1" applyBorder="1"/>
    <xf numFmtId="0" fontId="4" fillId="0" borderId="0" xfId="0" applyFont="1" applyAlignment="1">
      <alignment horizontal="center" vertical="center"/>
    </xf>
    <xf numFmtId="0" fontId="4" fillId="0" borderId="0" xfId="0" applyFont="1" applyAlignment="1">
      <alignment horizontal="left" wrapText="1"/>
    </xf>
    <xf numFmtId="0" fontId="4" fillId="0" borderId="0" xfId="0" applyFont="1"/>
    <xf numFmtId="0" fontId="4" fillId="0" borderId="0" xfId="0" applyFont="1" applyAlignment="1">
      <alignment horizontal="left"/>
    </xf>
    <xf numFmtId="0" fontId="4" fillId="0" borderId="0" xfId="0" applyFont="1" applyAlignment="1">
      <alignment wrapText="1"/>
    </xf>
    <xf numFmtId="0" fontId="4" fillId="7" borderId="0" xfId="0" applyFont="1" applyFill="1"/>
    <xf numFmtId="0" fontId="10" fillId="9" borderId="2" xfId="0" applyFont="1" applyFill="1" applyBorder="1" applyAlignment="1">
      <alignment horizontal="center" vertical="center" wrapText="1"/>
    </xf>
    <xf numFmtId="0" fontId="10" fillId="9" borderId="10" xfId="0" applyFont="1" applyFill="1" applyBorder="1" applyAlignment="1">
      <alignment horizontal="center" vertical="center" wrapText="1"/>
    </xf>
    <xf numFmtId="0" fontId="9" fillId="10" borderId="17" xfId="0" applyFont="1" applyFill="1" applyBorder="1" applyAlignment="1">
      <alignment horizontal="center" vertical="center" textRotation="90" wrapText="1"/>
    </xf>
    <xf numFmtId="0" fontId="9" fillId="10" borderId="9" xfId="0" applyFont="1" applyFill="1" applyBorder="1" applyAlignment="1">
      <alignment horizontal="center" vertical="center" textRotation="90" wrapText="1"/>
    </xf>
    <xf numFmtId="0" fontId="11" fillId="10" borderId="17" xfId="0" applyFont="1" applyFill="1" applyBorder="1" applyAlignment="1">
      <alignment horizontal="center" vertical="center" textRotation="90" wrapText="1"/>
    </xf>
    <xf numFmtId="0" fontId="11" fillId="10" borderId="2" xfId="0" applyFont="1" applyFill="1" applyBorder="1" applyAlignment="1">
      <alignment horizontal="center" vertical="center" textRotation="90" wrapText="1"/>
    </xf>
    <xf numFmtId="0" fontId="11" fillId="10" borderId="5" xfId="0" applyFont="1" applyFill="1" applyBorder="1" applyAlignment="1">
      <alignment horizontal="center" vertical="center" textRotation="90" wrapText="1"/>
    </xf>
    <xf numFmtId="0" fontId="11" fillId="10" borderId="10" xfId="0" applyFont="1" applyFill="1" applyBorder="1" applyAlignment="1">
      <alignment horizontal="center" vertical="center" wrapText="1"/>
    </xf>
    <xf numFmtId="0" fontId="11" fillId="10" borderId="9" xfId="0" applyFont="1" applyFill="1" applyBorder="1" applyAlignment="1">
      <alignment horizontal="center" vertical="center" textRotation="90" wrapText="1"/>
    </xf>
    <xf numFmtId="0" fontId="11" fillId="10" borderId="16" xfId="0" applyFont="1" applyFill="1" applyBorder="1" applyAlignment="1">
      <alignment horizontal="center" vertical="center" textRotation="90" wrapText="1"/>
    </xf>
    <xf numFmtId="0" fontId="11" fillId="0" borderId="18" xfId="0" applyFont="1" applyBorder="1" applyAlignment="1">
      <alignment horizontal="center" vertical="center"/>
    </xf>
    <xf numFmtId="0" fontId="11" fillId="0" borderId="19" xfId="0" applyFont="1" applyBorder="1" applyAlignment="1">
      <alignment horizontal="center" vertical="center" wrapText="1"/>
    </xf>
    <xf numFmtId="0" fontId="11" fillId="0" borderId="11" xfId="0" applyFont="1" applyBorder="1" applyAlignment="1">
      <alignment horizontal="left" vertical="center" wrapText="1"/>
    </xf>
    <xf numFmtId="0" fontId="11" fillId="0" borderId="12" xfId="0" applyFont="1" applyBorder="1" applyAlignment="1">
      <alignment horizontal="left" vertical="center" wrapText="1"/>
    </xf>
    <xf numFmtId="0" fontId="11" fillId="7" borderId="20" xfId="0" applyFont="1" applyFill="1" applyBorder="1" applyAlignment="1">
      <alignment horizontal="center" vertical="center"/>
    </xf>
    <xf numFmtId="0" fontId="11" fillId="7" borderId="21" xfId="0" applyFont="1" applyFill="1" applyBorder="1" applyAlignment="1">
      <alignment horizontal="center" vertical="center"/>
    </xf>
    <xf numFmtId="0" fontId="11" fillId="7" borderId="22" xfId="0" applyFont="1" applyFill="1" applyBorder="1" applyAlignment="1">
      <alignment horizontal="center" vertical="center"/>
    </xf>
    <xf numFmtId="0" fontId="11" fillId="0" borderId="20" xfId="0" applyFont="1" applyBorder="1" applyAlignment="1">
      <alignment horizontal="center" vertical="center" textRotation="90" wrapText="1"/>
    </xf>
    <xf numFmtId="0" fontId="11" fillId="0" borderId="22" xfId="0" applyFont="1" applyBorder="1" applyAlignment="1">
      <alignment horizontal="center" vertical="center" textRotation="90" wrapText="1"/>
    </xf>
    <xf numFmtId="0" fontId="11" fillId="0" borderId="21" xfId="0" applyFont="1" applyBorder="1" applyAlignment="1">
      <alignment horizontal="center" vertical="center" textRotation="90" wrapText="1"/>
    </xf>
    <xf numFmtId="9" fontId="11" fillId="0" borderId="23" xfId="0" applyNumberFormat="1" applyFont="1" applyBorder="1" applyAlignment="1">
      <alignment horizontal="center" vertical="center" textRotation="90" wrapText="1"/>
    </xf>
    <xf numFmtId="0" fontId="11" fillId="0" borderId="19" xfId="0" applyFont="1" applyBorder="1" applyAlignment="1">
      <alignment horizontal="center" vertical="center" textRotation="90" wrapText="1"/>
    </xf>
    <xf numFmtId="0" fontId="11" fillId="7" borderId="20" xfId="0" applyFont="1" applyFill="1" applyBorder="1" applyAlignment="1">
      <alignment horizontal="center" vertical="center" wrapText="1"/>
    </xf>
    <xf numFmtId="0" fontId="11" fillId="0" borderId="24" xfId="0" applyFont="1" applyBorder="1" applyAlignment="1">
      <alignment horizontal="center" vertical="center"/>
    </xf>
    <xf numFmtId="0" fontId="11" fillId="0" borderId="26" xfId="0" applyFont="1" applyBorder="1" applyAlignment="1">
      <alignment horizontal="center" vertical="center" wrapText="1"/>
    </xf>
    <xf numFmtId="0" fontId="11" fillId="0" borderId="25" xfId="0" applyFont="1" applyBorder="1" applyAlignment="1">
      <alignment horizontal="left" vertical="center" wrapText="1"/>
    </xf>
    <xf numFmtId="0" fontId="11" fillId="0" borderId="26" xfId="0" applyFont="1" applyBorder="1" applyAlignment="1">
      <alignment horizontal="left" vertical="center" wrapText="1"/>
    </xf>
    <xf numFmtId="0" fontId="11" fillId="7" borderId="27" xfId="0" applyFont="1" applyFill="1" applyBorder="1" applyAlignment="1">
      <alignment horizontal="center" vertical="center"/>
    </xf>
    <xf numFmtId="0" fontId="11" fillId="7" borderId="1" xfId="0" applyFont="1" applyFill="1" applyBorder="1" applyAlignment="1">
      <alignment horizontal="center" vertical="center"/>
    </xf>
    <xf numFmtId="0" fontId="11" fillId="7" borderId="28" xfId="0" applyFont="1" applyFill="1" applyBorder="1" applyAlignment="1">
      <alignment horizontal="center" vertical="center"/>
    </xf>
    <xf numFmtId="0" fontId="11" fillId="7" borderId="26" xfId="0" applyFont="1" applyFill="1" applyBorder="1" applyAlignment="1">
      <alignment horizontal="left" vertical="center" wrapText="1"/>
    </xf>
    <xf numFmtId="0" fontId="11" fillId="0" borderId="27" xfId="0" applyFont="1" applyBorder="1" applyAlignment="1">
      <alignment horizontal="center" vertical="center" wrapText="1"/>
    </xf>
    <xf numFmtId="0" fontId="11" fillId="0" borderId="28" xfId="0" applyFont="1" applyBorder="1" applyAlignment="1">
      <alignment horizontal="center" vertical="center" textRotation="90" wrapText="1"/>
    </xf>
    <xf numFmtId="0" fontId="11" fillId="0" borderId="27" xfId="0" applyFont="1" applyBorder="1" applyAlignment="1">
      <alignment horizontal="center" vertical="center" textRotation="90" wrapText="1"/>
    </xf>
    <xf numFmtId="0" fontId="11" fillId="0" borderId="1" xfId="0" applyFont="1" applyBorder="1" applyAlignment="1">
      <alignment horizontal="center" vertical="center" textRotation="90" wrapText="1"/>
    </xf>
    <xf numFmtId="9" fontId="11" fillId="0" borderId="1" xfId="0" applyNumberFormat="1" applyFont="1" applyBorder="1" applyAlignment="1">
      <alignment horizontal="center" vertical="center" textRotation="90" wrapText="1"/>
    </xf>
    <xf numFmtId="0" fontId="11" fillId="0" borderId="26" xfId="0" applyFont="1" applyBorder="1" applyAlignment="1">
      <alignment horizontal="center" vertical="center" textRotation="90" wrapText="1"/>
    </xf>
    <xf numFmtId="0" fontId="11" fillId="7" borderId="27" xfId="0" applyFont="1" applyFill="1" applyBorder="1" applyAlignment="1">
      <alignment horizontal="center" vertical="center" wrapText="1"/>
    </xf>
    <xf numFmtId="0" fontId="11" fillId="7" borderId="28" xfId="0" applyFont="1" applyFill="1" applyBorder="1" applyAlignment="1">
      <alignment horizontal="center" vertical="center" wrapText="1"/>
    </xf>
    <xf numFmtId="0" fontId="11" fillId="7" borderId="25" xfId="0" applyFont="1" applyFill="1" applyBorder="1" applyAlignment="1">
      <alignment horizontal="left" vertical="center" wrapText="1"/>
    </xf>
    <xf numFmtId="0" fontId="11" fillId="0" borderId="28" xfId="0" applyFont="1" applyBorder="1" applyAlignment="1">
      <alignment horizontal="center" vertical="center" wrapText="1"/>
    </xf>
    <xf numFmtId="0" fontId="11" fillId="0" borderId="29" xfId="0" applyFont="1" applyBorder="1" applyAlignment="1">
      <alignment horizontal="center" vertical="center"/>
    </xf>
    <xf numFmtId="0" fontId="11" fillId="0" borderId="30" xfId="0" applyFont="1" applyBorder="1" applyAlignment="1">
      <alignment horizontal="center" vertical="center" wrapText="1"/>
    </xf>
    <xf numFmtId="0" fontId="11" fillId="7" borderId="15" xfId="0" applyFont="1" applyFill="1" applyBorder="1" applyAlignment="1">
      <alignment horizontal="left" vertical="center" wrapText="1"/>
    </xf>
    <xf numFmtId="0" fontId="11" fillId="7" borderId="31" xfId="0" applyFont="1" applyFill="1" applyBorder="1" applyAlignment="1">
      <alignment vertical="center" wrapText="1"/>
    </xf>
    <xf numFmtId="0" fontId="11" fillId="0" borderId="15" xfId="0" applyFont="1" applyBorder="1" applyAlignment="1">
      <alignment horizontal="left" vertical="center" wrapText="1"/>
    </xf>
    <xf numFmtId="0" fontId="11" fillId="7" borderId="32" xfId="0" applyFont="1" applyFill="1" applyBorder="1" applyAlignment="1">
      <alignment horizontal="center" vertical="center"/>
    </xf>
    <xf numFmtId="0" fontId="11" fillId="7" borderId="33" xfId="0" applyFont="1" applyFill="1" applyBorder="1" applyAlignment="1">
      <alignment horizontal="center" vertical="center"/>
    </xf>
    <xf numFmtId="0" fontId="11" fillId="7" borderId="34" xfId="0" applyFont="1" applyFill="1" applyBorder="1" applyAlignment="1">
      <alignment horizontal="center" vertical="center"/>
    </xf>
    <xf numFmtId="0" fontId="11" fillId="0" borderId="34" xfId="0" applyFont="1" applyBorder="1" applyAlignment="1">
      <alignment horizontal="center" vertical="center" wrapText="1"/>
    </xf>
    <xf numFmtId="0" fontId="11" fillId="0" borderId="32" xfId="0" applyFont="1" applyBorder="1" applyAlignment="1">
      <alignment horizontal="center" vertical="center" textRotation="90" wrapText="1"/>
    </xf>
    <xf numFmtId="0" fontId="11" fillId="0" borderId="33" xfId="0" applyFont="1" applyBorder="1" applyAlignment="1">
      <alignment horizontal="center" vertical="center" textRotation="90" wrapText="1"/>
    </xf>
    <xf numFmtId="9" fontId="11" fillId="0" borderId="35" xfId="0" applyNumberFormat="1" applyFont="1" applyBorder="1" applyAlignment="1">
      <alignment horizontal="center" vertical="center" textRotation="90" wrapText="1"/>
    </xf>
    <xf numFmtId="0" fontId="11" fillId="0" borderId="34" xfId="0" applyFont="1" applyBorder="1" applyAlignment="1">
      <alignment horizontal="center" vertical="center" textRotation="90" wrapText="1"/>
    </xf>
    <xf numFmtId="0" fontId="11" fillId="0" borderId="30" xfId="0" applyFont="1" applyBorder="1" applyAlignment="1">
      <alignment horizontal="center" vertical="center" textRotation="90" wrapText="1"/>
    </xf>
    <xf numFmtId="0" fontId="11" fillId="7" borderId="32" xfId="0" applyFont="1" applyFill="1" applyBorder="1" applyAlignment="1">
      <alignment horizontal="center" vertical="center" wrapText="1"/>
    </xf>
    <xf numFmtId="0" fontId="11" fillId="0" borderId="19" xfId="0" applyFont="1" applyBorder="1" applyAlignment="1">
      <alignment horizontal="left" vertical="center" wrapText="1"/>
    </xf>
    <xf numFmtId="0" fontId="11" fillId="0" borderId="20" xfId="0" applyFont="1" applyBorder="1" applyAlignment="1">
      <alignment horizontal="center" vertical="center"/>
    </xf>
    <xf numFmtId="9" fontId="11" fillId="0" borderId="21" xfId="0" applyNumberFormat="1" applyFont="1" applyBorder="1" applyAlignment="1">
      <alignment horizontal="center" vertical="center" textRotation="90" wrapText="1"/>
    </xf>
    <xf numFmtId="0" fontId="9" fillId="7" borderId="22" xfId="0" applyFont="1" applyFill="1" applyBorder="1" applyAlignment="1">
      <alignment horizontal="left" vertical="center" wrapText="1"/>
    </xf>
    <xf numFmtId="0" fontId="11" fillId="0" borderId="37" xfId="0" applyFont="1" applyBorder="1" applyAlignment="1">
      <alignment horizontal="center" vertical="center"/>
    </xf>
    <xf numFmtId="0" fontId="8" fillId="0" borderId="16" xfId="0" applyFont="1" applyBorder="1" applyAlignment="1">
      <alignment horizontal="center" vertical="center" wrapText="1"/>
    </xf>
    <xf numFmtId="0" fontId="11" fillId="0" borderId="9" xfId="0" applyFont="1" applyBorder="1" applyAlignment="1">
      <alignment horizontal="center" vertical="center" wrapText="1"/>
    </xf>
    <xf numFmtId="0" fontId="9" fillId="0" borderId="16" xfId="0" applyFont="1" applyBorder="1" applyAlignment="1">
      <alignment horizontal="left" vertical="center" wrapText="1"/>
    </xf>
    <xf numFmtId="0" fontId="11" fillId="0" borderId="9" xfId="0" applyFont="1" applyBorder="1" applyAlignment="1">
      <alignment horizontal="left" vertical="center" wrapText="1"/>
    </xf>
    <xf numFmtId="0" fontId="11" fillId="0" borderId="16" xfId="0" applyFont="1" applyBorder="1" applyAlignment="1">
      <alignment horizontal="left" vertical="center" wrapText="1"/>
    </xf>
    <xf numFmtId="0" fontId="11" fillId="7" borderId="38" xfId="0" applyFont="1" applyFill="1" applyBorder="1" applyAlignment="1">
      <alignment horizontal="center" vertical="center"/>
    </xf>
    <xf numFmtId="0" fontId="11" fillId="7" borderId="39" xfId="0" applyFont="1" applyFill="1" applyBorder="1" applyAlignment="1">
      <alignment horizontal="center" vertical="center"/>
    </xf>
    <xf numFmtId="0" fontId="11" fillId="7" borderId="40" xfId="0" applyFont="1" applyFill="1" applyBorder="1" applyAlignment="1">
      <alignment horizontal="center" vertical="center"/>
    </xf>
    <xf numFmtId="0" fontId="11" fillId="0" borderId="38" xfId="0" applyFont="1" applyBorder="1" applyAlignment="1">
      <alignment horizontal="center" vertical="center"/>
    </xf>
    <xf numFmtId="0" fontId="11" fillId="0" borderId="38" xfId="0" applyFont="1" applyBorder="1" applyAlignment="1">
      <alignment horizontal="center" vertical="center" textRotation="90" wrapText="1"/>
    </xf>
    <xf numFmtId="0" fontId="11" fillId="0" borderId="39" xfId="0" applyFont="1" applyBorder="1" applyAlignment="1">
      <alignment horizontal="center" vertical="center" textRotation="90" wrapText="1"/>
    </xf>
    <xf numFmtId="9" fontId="11" fillId="0" borderId="39" xfId="0" applyNumberFormat="1" applyFont="1" applyBorder="1" applyAlignment="1">
      <alignment horizontal="center" vertical="center" textRotation="90" wrapText="1"/>
    </xf>
    <xf numFmtId="0" fontId="11" fillId="0" borderId="40" xfId="0" applyFont="1" applyBorder="1" applyAlignment="1">
      <alignment horizontal="center" vertical="center" textRotation="90" wrapText="1"/>
    </xf>
    <xf numFmtId="0" fontId="11" fillId="0" borderId="9" xfId="0" applyFont="1" applyBorder="1" applyAlignment="1">
      <alignment horizontal="center" vertical="center" textRotation="90" wrapText="1"/>
    </xf>
    <xf numFmtId="0" fontId="11" fillId="7" borderId="38" xfId="0" applyFont="1" applyFill="1" applyBorder="1" applyAlignment="1">
      <alignment horizontal="center" vertical="center" wrapText="1"/>
    </xf>
    <xf numFmtId="0" fontId="11" fillId="0" borderId="8" xfId="0" applyFont="1" applyBorder="1" applyAlignment="1">
      <alignment horizontal="center" vertical="center"/>
    </xf>
    <xf numFmtId="0" fontId="11" fillId="0" borderId="38" xfId="0" applyFont="1" applyBorder="1"/>
    <xf numFmtId="0" fontId="11" fillId="0" borderId="19" xfId="0" applyFont="1" applyBorder="1" applyAlignment="1">
      <alignment horizontal="justify" vertical="center" wrapText="1"/>
    </xf>
    <xf numFmtId="0" fontId="11" fillId="0" borderId="3" xfId="0" applyFont="1" applyBorder="1" applyAlignment="1">
      <alignment horizontal="left" vertical="center" wrapText="1"/>
    </xf>
    <xf numFmtId="0" fontId="11" fillId="0" borderId="22" xfId="0" applyFont="1" applyBorder="1" applyAlignment="1">
      <alignment horizontal="center" vertical="center"/>
    </xf>
    <xf numFmtId="0" fontId="11" fillId="0" borderId="42" xfId="0" applyFont="1" applyBorder="1" applyAlignment="1">
      <alignment horizontal="center" vertical="center" wrapText="1"/>
    </xf>
    <xf numFmtId="0" fontId="11" fillId="7" borderId="36" xfId="0" applyFont="1" applyFill="1" applyBorder="1" applyAlignment="1">
      <alignment horizontal="center" vertical="center"/>
    </xf>
    <xf numFmtId="0" fontId="11" fillId="7" borderId="23" xfId="0" applyFont="1" applyFill="1" applyBorder="1" applyAlignment="1">
      <alignment horizontal="center" vertical="center"/>
    </xf>
    <xf numFmtId="0" fontId="11" fillId="7" borderId="43" xfId="0" applyFont="1" applyFill="1" applyBorder="1" applyAlignment="1">
      <alignment horizontal="center" vertical="center"/>
    </xf>
    <xf numFmtId="0" fontId="11" fillId="0" borderId="36" xfId="0" applyFont="1" applyBorder="1" applyAlignment="1">
      <alignment horizontal="center" vertical="center"/>
    </xf>
    <xf numFmtId="0" fontId="11" fillId="0" borderId="43" xfId="0" applyFont="1" applyBorder="1" applyAlignment="1">
      <alignment horizontal="center" vertical="center"/>
    </xf>
    <xf numFmtId="0" fontId="11" fillId="0" borderId="36" xfId="0" applyFont="1" applyBorder="1" applyAlignment="1">
      <alignment horizontal="center" vertical="center" textRotation="90" wrapText="1"/>
    </xf>
    <xf numFmtId="0" fontId="11" fillId="0" borderId="23" xfId="0" applyFont="1" applyBorder="1" applyAlignment="1">
      <alignment horizontal="center" vertical="center" textRotation="90" wrapText="1"/>
    </xf>
    <xf numFmtId="0" fontId="11" fillId="0" borderId="43" xfId="0" applyFont="1" applyBorder="1" applyAlignment="1">
      <alignment horizontal="center" vertical="center" textRotation="90" wrapText="1"/>
    </xf>
    <xf numFmtId="0" fontId="11" fillId="0" borderId="42" xfId="0" applyFont="1" applyBorder="1" applyAlignment="1">
      <alignment horizontal="center" vertical="center" textRotation="90" wrapText="1"/>
    </xf>
    <xf numFmtId="0" fontId="11" fillId="7" borderId="36" xfId="0" applyFont="1" applyFill="1" applyBorder="1" applyAlignment="1">
      <alignment horizontal="center" vertical="center" wrapText="1"/>
    </xf>
    <xf numFmtId="0" fontId="11" fillId="0" borderId="27" xfId="0" applyFont="1" applyBorder="1" applyAlignment="1">
      <alignment horizontal="center" vertical="center"/>
    </xf>
    <xf numFmtId="0" fontId="11" fillId="0" borderId="28" xfId="0" applyFont="1" applyBorder="1" applyAlignment="1">
      <alignment horizontal="center" vertical="center"/>
    </xf>
    <xf numFmtId="0" fontId="11" fillId="0" borderId="31" xfId="0" applyFont="1" applyBorder="1" applyAlignment="1">
      <alignment horizontal="center" vertical="center" wrapText="1"/>
    </xf>
    <xf numFmtId="0" fontId="11" fillId="0" borderId="31" xfId="0" applyFont="1" applyBorder="1" applyAlignment="1">
      <alignment horizontal="justify" vertical="center"/>
    </xf>
    <xf numFmtId="0" fontId="11" fillId="7" borderId="44" xfId="0" applyFont="1" applyFill="1" applyBorder="1" applyAlignment="1">
      <alignment horizontal="center" vertical="center"/>
    </xf>
    <xf numFmtId="0" fontId="11" fillId="7" borderId="45" xfId="0" applyFont="1" applyFill="1" applyBorder="1" applyAlignment="1">
      <alignment horizontal="center" vertical="center"/>
    </xf>
    <xf numFmtId="0" fontId="11" fillId="7" borderId="46" xfId="0" applyFont="1" applyFill="1" applyBorder="1" applyAlignment="1">
      <alignment horizontal="center" vertical="center"/>
    </xf>
    <xf numFmtId="0" fontId="11" fillId="0" borderId="31" xfId="0" applyFont="1" applyBorder="1" applyAlignment="1">
      <alignment horizontal="left" vertical="center" wrapText="1"/>
    </xf>
    <xf numFmtId="0" fontId="11" fillId="0" borderId="44" xfId="0" applyFont="1" applyBorder="1" applyAlignment="1">
      <alignment horizontal="center" vertical="center"/>
    </xf>
    <xf numFmtId="0" fontId="11" fillId="0" borderId="46" xfId="0" applyFont="1" applyBorder="1" applyAlignment="1">
      <alignment horizontal="center" vertical="center"/>
    </xf>
    <xf numFmtId="0" fontId="11" fillId="0" borderId="44" xfId="0" applyFont="1" applyBorder="1" applyAlignment="1">
      <alignment horizontal="center" vertical="center" textRotation="90" wrapText="1"/>
    </xf>
    <xf numFmtId="0" fontId="11" fillId="0" borderId="45" xfId="0" applyFont="1" applyBorder="1" applyAlignment="1">
      <alignment horizontal="center" vertical="center" textRotation="90" wrapText="1"/>
    </xf>
    <xf numFmtId="0" fontId="11" fillId="0" borderId="46" xfId="0" applyFont="1" applyBorder="1" applyAlignment="1">
      <alignment horizontal="center" vertical="center" textRotation="90" wrapText="1"/>
    </xf>
    <xf numFmtId="0" fontId="11" fillId="0" borderId="31" xfId="0" applyFont="1" applyBorder="1" applyAlignment="1">
      <alignment horizontal="center" vertical="center" textRotation="90" wrapText="1"/>
    </xf>
    <xf numFmtId="0" fontId="11" fillId="7" borderId="44" xfId="0" applyFont="1" applyFill="1" applyBorder="1" applyAlignment="1">
      <alignment horizontal="center" vertical="center" wrapText="1"/>
    </xf>
    <xf numFmtId="0" fontId="8" fillId="0" borderId="17"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17" xfId="0" applyFont="1" applyBorder="1" applyAlignment="1">
      <alignment horizontal="left" vertical="center" wrapText="1"/>
    </xf>
    <xf numFmtId="0" fontId="11" fillId="0" borderId="2" xfId="0" applyFont="1" applyBorder="1" applyAlignment="1">
      <alignment vertical="center" wrapText="1"/>
    </xf>
    <xf numFmtId="0" fontId="11" fillId="7" borderId="47" xfId="0" applyFont="1" applyFill="1" applyBorder="1" applyAlignment="1">
      <alignment horizontal="center" vertical="center"/>
    </xf>
    <xf numFmtId="0" fontId="11" fillId="7" borderId="48" xfId="0" applyFont="1" applyFill="1" applyBorder="1" applyAlignment="1">
      <alignment horizontal="center" vertical="center"/>
    </xf>
    <xf numFmtId="0" fontId="11" fillId="7" borderId="49" xfId="0" applyFont="1" applyFill="1" applyBorder="1" applyAlignment="1">
      <alignment horizontal="center" vertical="center"/>
    </xf>
    <xf numFmtId="0" fontId="11" fillId="0" borderId="2" xfId="0" applyFont="1" applyBorder="1" applyAlignment="1">
      <alignment horizontal="left" vertical="center" wrapText="1"/>
    </xf>
    <xf numFmtId="0" fontId="11" fillId="0" borderId="47" xfId="0" applyFont="1" applyBorder="1" applyAlignment="1">
      <alignment horizontal="center" vertical="center"/>
    </xf>
    <xf numFmtId="0" fontId="11" fillId="0" borderId="49" xfId="0" applyFont="1" applyBorder="1" applyAlignment="1">
      <alignment horizontal="center" vertical="center"/>
    </xf>
    <xf numFmtId="0" fontId="11" fillId="0" borderId="47" xfId="0" applyFont="1" applyBorder="1" applyAlignment="1">
      <alignment horizontal="center" vertical="center" textRotation="90" wrapText="1"/>
    </xf>
    <xf numFmtId="0" fontId="11" fillId="0" borderId="48" xfId="0" applyFont="1" applyBorder="1" applyAlignment="1">
      <alignment horizontal="center" vertical="center" textRotation="90" wrapText="1"/>
    </xf>
    <xf numFmtId="9" fontId="11" fillId="0" borderId="48" xfId="0" applyNumberFormat="1" applyFont="1" applyBorder="1" applyAlignment="1">
      <alignment horizontal="center" vertical="center" textRotation="90" wrapText="1"/>
    </xf>
    <xf numFmtId="0" fontId="11" fillId="0" borderId="49" xfId="0" applyFont="1" applyBorder="1" applyAlignment="1">
      <alignment horizontal="center" vertical="center" textRotation="90" wrapText="1"/>
    </xf>
    <xf numFmtId="0" fontId="11" fillId="0" borderId="2" xfId="0" applyFont="1" applyBorder="1" applyAlignment="1">
      <alignment horizontal="center" vertical="center" textRotation="90" wrapText="1"/>
    </xf>
    <xf numFmtId="0" fontId="11" fillId="7" borderId="47" xfId="0" applyFont="1" applyFill="1" applyBorder="1" applyAlignment="1">
      <alignment horizontal="center" vertical="center" wrapText="1"/>
    </xf>
    <xf numFmtId="0" fontId="11" fillId="0" borderId="14" xfId="0" applyFont="1" applyBorder="1" applyAlignment="1">
      <alignment horizontal="center" vertical="center"/>
    </xf>
    <xf numFmtId="0" fontId="11" fillId="0" borderId="42" xfId="0" applyFont="1" applyBorder="1" applyAlignment="1">
      <alignment horizontal="left" vertical="center" wrapText="1"/>
    </xf>
    <xf numFmtId="0" fontId="11" fillId="0" borderId="35" xfId="0" applyFont="1" applyBorder="1" applyAlignment="1">
      <alignment horizontal="center" vertical="center" textRotation="90" wrapText="1"/>
    </xf>
    <xf numFmtId="0" fontId="11" fillId="0" borderId="41" xfId="0" applyFont="1" applyBorder="1" applyAlignment="1">
      <alignment horizontal="left" vertical="center" wrapText="1"/>
    </xf>
    <xf numFmtId="0" fontId="11" fillId="0" borderId="50" xfId="0" applyFont="1" applyBorder="1" applyAlignment="1">
      <alignment horizontal="center" vertical="center"/>
    </xf>
    <xf numFmtId="0" fontId="11" fillId="0" borderId="51" xfId="0" applyFont="1" applyBorder="1" applyAlignment="1">
      <alignment horizontal="center" vertical="center"/>
    </xf>
    <xf numFmtId="0" fontId="11" fillId="0" borderId="31" xfId="0" applyFont="1" applyBorder="1" applyAlignment="1">
      <alignment vertical="center" wrapText="1"/>
    </xf>
    <xf numFmtId="0" fontId="11" fillId="0" borderId="52" xfId="0" applyFont="1" applyBorder="1" applyAlignment="1">
      <alignment horizontal="left" vertical="center" wrapText="1"/>
    </xf>
    <xf numFmtId="9" fontId="11" fillId="0" borderId="45" xfId="0" applyNumberFormat="1" applyFont="1" applyBorder="1" applyAlignment="1">
      <alignment horizontal="center" vertical="center" textRotation="90" wrapText="1"/>
    </xf>
    <xf numFmtId="0" fontId="11" fillId="7" borderId="19" xfId="0" quotePrefix="1" applyFont="1" applyFill="1" applyBorder="1" applyAlignment="1">
      <alignment horizontal="left" vertical="center" wrapText="1"/>
    </xf>
    <xf numFmtId="0" fontId="11" fillId="7" borderId="19" xfId="0" quotePrefix="1" applyFont="1" applyFill="1" applyBorder="1" applyAlignment="1">
      <alignment horizontal="center" vertical="center" wrapText="1"/>
    </xf>
    <xf numFmtId="0" fontId="11" fillId="7" borderId="26" xfId="0" quotePrefix="1" applyFont="1" applyFill="1" applyBorder="1" applyAlignment="1">
      <alignment horizontal="center" vertical="center" wrapText="1"/>
    </xf>
    <xf numFmtId="0" fontId="11" fillId="7" borderId="30" xfId="0" quotePrefix="1" applyFont="1" applyFill="1" applyBorder="1" applyAlignment="1">
      <alignment horizontal="center" vertical="center" wrapText="1"/>
    </xf>
    <xf numFmtId="0" fontId="11" fillId="7" borderId="31" xfId="0" quotePrefix="1" applyFont="1" applyFill="1" applyBorder="1" applyAlignment="1">
      <alignment horizontal="left" vertical="center" wrapText="1"/>
    </xf>
    <xf numFmtId="0" fontId="11" fillId="0" borderId="32" xfId="0" quotePrefix="1" applyFont="1" applyBorder="1" applyAlignment="1">
      <alignment horizontal="center" vertical="center" wrapText="1"/>
    </xf>
    <xf numFmtId="0" fontId="9" fillId="7" borderId="19" xfId="0" quotePrefix="1" applyFont="1" applyFill="1" applyBorder="1" applyAlignment="1">
      <alignment horizontal="center" vertical="center" wrapText="1"/>
    </xf>
    <xf numFmtId="0" fontId="11" fillId="0" borderId="22" xfId="0" quotePrefix="1" applyFont="1" applyBorder="1" applyAlignment="1">
      <alignment horizontal="center" vertical="center" wrapText="1"/>
    </xf>
    <xf numFmtId="0" fontId="9" fillId="7" borderId="9" xfId="0" quotePrefix="1" applyFont="1" applyFill="1" applyBorder="1" applyAlignment="1">
      <alignment horizontal="center" vertical="center" wrapText="1"/>
    </xf>
    <xf numFmtId="0" fontId="11" fillId="0" borderId="40" xfId="0" quotePrefix="1" applyFont="1" applyBorder="1" applyAlignment="1">
      <alignment horizontal="center" vertical="center" wrapText="1"/>
    </xf>
    <xf numFmtId="0" fontId="9" fillId="7" borderId="42" xfId="0" quotePrefix="1" applyFont="1" applyFill="1" applyBorder="1" applyAlignment="1">
      <alignment horizontal="center" vertical="center" wrapText="1"/>
    </xf>
    <xf numFmtId="0" fontId="11" fillId="0" borderId="25" xfId="0" quotePrefix="1" applyFont="1" applyBorder="1" applyAlignment="1">
      <alignment horizontal="left" vertical="center" wrapText="1"/>
    </xf>
    <xf numFmtId="0" fontId="9" fillId="7" borderId="26" xfId="0" quotePrefix="1" applyFont="1" applyFill="1" applyBorder="1" applyAlignment="1">
      <alignment horizontal="center" vertical="center" wrapText="1"/>
    </xf>
    <xf numFmtId="0" fontId="11" fillId="0" borderId="15" xfId="0" quotePrefix="1" applyFont="1" applyBorder="1" applyAlignment="1">
      <alignment horizontal="left" vertical="center" wrapText="1"/>
    </xf>
    <xf numFmtId="0" fontId="9" fillId="7" borderId="31" xfId="0" quotePrefix="1" applyFont="1" applyFill="1" applyBorder="1" applyAlignment="1">
      <alignment horizontal="center" vertical="center" wrapText="1"/>
    </xf>
    <xf numFmtId="0" fontId="9" fillId="7" borderId="2" xfId="0" quotePrefix="1" applyFont="1" applyFill="1" applyBorder="1" applyAlignment="1">
      <alignment horizontal="center" vertical="center" wrapText="1"/>
    </xf>
    <xf numFmtId="0" fontId="11" fillId="0" borderId="12" xfId="0" quotePrefix="1" applyFont="1" applyBorder="1" applyAlignment="1">
      <alignment horizontal="left" vertical="center" wrapText="1"/>
    </xf>
    <xf numFmtId="0" fontId="11" fillId="0" borderId="3" xfId="0" quotePrefix="1" applyFont="1" applyBorder="1" applyAlignment="1">
      <alignment horizontal="left" vertical="center" wrapText="1"/>
    </xf>
    <xf numFmtId="0" fontId="11" fillId="0" borderId="26" xfId="0" quotePrefix="1" applyFont="1" applyBorder="1" applyAlignment="1">
      <alignment horizontal="left" vertical="center" wrapText="1"/>
    </xf>
    <xf numFmtId="0" fontId="9" fillId="0" borderId="15" xfId="0" quotePrefix="1" applyFont="1" applyBorder="1" applyAlignment="1">
      <alignment horizontal="left" vertical="center" wrapText="1"/>
    </xf>
    <xf numFmtId="0" fontId="9" fillId="0" borderId="31" xfId="0" quotePrefix="1" applyFont="1" applyBorder="1" applyAlignment="1">
      <alignment horizontal="left" vertical="center" wrapText="1"/>
    </xf>
    <xf numFmtId="0" fontId="9" fillId="0" borderId="16" xfId="0" quotePrefix="1" applyFont="1" applyBorder="1" applyAlignment="1">
      <alignment horizontal="left" vertical="center" wrapText="1"/>
    </xf>
    <xf numFmtId="0" fontId="15" fillId="0" borderId="22" xfId="0" quotePrefix="1" applyFont="1" applyBorder="1" applyAlignment="1">
      <alignment horizontal="left" vertical="center" wrapText="1"/>
    </xf>
    <xf numFmtId="0" fontId="15" fillId="0" borderId="28" xfId="0" applyFont="1" applyBorder="1" applyAlignment="1">
      <alignment horizontal="left" vertical="center" wrapText="1"/>
    </xf>
    <xf numFmtId="0" fontId="15" fillId="0" borderId="34" xfId="0" quotePrefix="1" applyFont="1" applyBorder="1" applyAlignment="1">
      <alignment horizontal="left" vertical="center" wrapText="1"/>
    </xf>
    <xf numFmtId="0" fontId="16" fillId="7" borderId="22" xfId="0" applyFont="1" applyFill="1" applyBorder="1" applyAlignment="1">
      <alignment horizontal="left" vertical="center" wrapText="1"/>
    </xf>
    <xf numFmtId="0" fontId="16" fillId="7" borderId="49" xfId="0" applyFont="1" applyFill="1" applyBorder="1" applyAlignment="1">
      <alignment vertical="top" wrapText="1"/>
    </xf>
    <xf numFmtId="0" fontId="11" fillId="7" borderId="58" xfId="0" applyFont="1" applyFill="1" applyBorder="1" applyAlignment="1">
      <alignment horizontal="center" vertical="center" wrapText="1"/>
    </xf>
    <xf numFmtId="0" fontId="11" fillId="7" borderId="59" xfId="0" applyFont="1" applyFill="1" applyBorder="1" applyAlignment="1">
      <alignment horizontal="center" vertical="center" wrapText="1"/>
    </xf>
    <xf numFmtId="0" fontId="11" fillId="7" borderId="60" xfId="0" applyFont="1" applyFill="1" applyBorder="1" applyAlignment="1">
      <alignment horizontal="center" vertical="center" wrapText="1"/>
    </xf>
    <xf numFmtId="0" fontId="11" fillId="7" borderId="61" xfId="0" applyFont="1" applyFill="1" applyBorder="1" applyAlignment="1">
      <alignment horizontal="center" vertical="center" wrapText="1"/>
    </xf>
    <xf numFmtId="0" fontId="11" fillId="7" borderId="56" xfId="0" applyFont="1" applyFill="1" applyBorder="1" applyAlignment="1">
      <alignment horizontal="center" vertical="center" wrapText="1"/>
    </xf>
    <xf numFmtId="0" fontId="11" fillId="7" borderId="62" xfId="0" applyFont="1" applyFill="1" applyBorder="1" applyAlignment="1">
      <alignment horizontal="center" vertical="center" wrapText="1"/>
    </xf>
    <xf numFmtId="0" fontId="11" fillId="7" borderId="63" xfId="0" applyFont="1" applyFill="1" applyBorder="1" applyAlignment="1">
      <alignment horizontal="center" vertical="center" wrapText="1"/>
    </xf>
    <xf numFmtId="0" fontId="10" fillId="11" borderId="41" xfId="0" applyFont="1" applyFill="1" applyBorder="1" applyAlignment="1">
      <alignment horizontal="center" vertical="center" wrapText="1"/>
    </xf>
    <xf numFmtId="0" fontId="10" fillId="11" borderId="41" xfId="0" applyFont="1" applyFill="1" applyBorder="1" applyAlignment="1">
      <alignment horizontal="center" vertical="center" textRotation="180" wrapText="1"/>
    </xf>
    <xf numFmtId="0" fontId="10" fillId="12" borderId="41" xfId="0" applyFont="1" applyFill="1" applyBorder="1" applyAlignment="1">
      <alignment horizontal="center" vertical="center" wrapText="1"/>
    </xf>
    <xf numFmtId="0" fontId="11" fillId="7" borderId="1" xfId="0" quotePrefix="1" applyFont="1" applyFill="1" applyBorder="1" applyAlignment="1">
      <alignment horizontal="center" vertical="center" wrapText="1"/>
    </xf>
    <xf numFmtId="0" fontId="11" fillId="7" borderId="1" xfId="0" applyFont="1" applyFill="1" applyBorder="1" applyAlignment="1">
      <alignment horizontal="center" vertical="center" wrapText="1"/>
    </xf>
    <xf numFmtId="0" fontId="11" fillId="0" borderId="1" xfId="0" quotePrefix="1" applyFont="1" applyBorder="1" applyAlignment="1">
      <alignment horizontal="center" vertical="center" wrapText="1"/>
    </xf>
    <xf numFmtId="0" fontId="11" fillId="7" borderId="20" xfId="0" applyFont="1" applyFill="1" applyBorder="1" applyAlignment="1">
      <alignment vertical="center" wrapText="1"/>
    </xf>
    <xf numFmtId="0" fontId="11" fillId="7" borderId="21" xfId="0" quotePrefix="1" applyFont="1" applyFill="1" applyBorder="1" applyAlignment="1">
      <alignment horizontal="center" vertical="center" wrapText="1"/>
    </xf>
    <xf numFmtId="0" fontId="12" fillId="7" borderId="27" xfId="0" applyFont="1" applyFill="1" applyBorder="1" applyAlignment="1">
      <alignment vertical="center" wrapText="1"/>
    </xf>
    <xf numFmtId="0" fontId="12" fillId="7" borderId="27" xfId="0" applyFont="1" applyFill="1" applyBorder="1" applyAlignment="1">
      <alignment horizontal="left" vertical="center" wrapText="1"/>
    </xf>
    <xf numFmtId="0" fontId="11" fillId="0" borderId="27" xfId="0" applyFont="1" applyBorder="1" applyAlignment="1">
      <alignment vertical="center" wrapText="1"/>
    </xf>
    <xf numFmtId="0" fontId="20" fillId="0" borderId="28" xfId="0" applyFont="1" applyBorder="1" applyAlignment="1">
      <alignment horizontal="left" vertical="center" wrapText="1"/>
    </xf>
    <xf numFmtId="0" fontId="19" fillId="13" borderId="28" xfId="3" applyFont="1" applyFill="1" applyBorder="1" applyAlignment="1">
      <alignment horizontal="left" vertical="center" wrapText="1"/>
    </xf>
    <xf numFmtId="0" fontId="11" fillId="0" borderId="44" xfId="0" quotePrefix="1" applyFont="1" applyBorder="1" applyAlignment="1">
      <alignment horizontal="left" vertical="center" wrapText="1"/>
    </xf>
    <xf numFmtId="0" fontId="11" fillId="0" borderId="45" xfId="0" quotePrefix="1" applyFont="1" applyBorder="1" applyAlignment="1">
      <alignment horizontal="center" vertical="center" wrapText="1"/>
    </xf>
    <xf numFmtId="0" fontId="9" fillId="7" borderId="46" xfId="0" applyFont="1" applyFill="1" applyBorder="1" applyAlignment="1">
      <alignment horizontal="left" vertical="center" wrapText="1"/>
    </xf>
    <xf numFmtId="14" fontId="15" fillId="7" borderId="64" xfId="0" quotePrefix="1" applyNumberFormat="1" applyFont="1" applyFill="1" applyBorder="1" applyAlignment="1">
      <alignment horizontal="center" vertical="center" wrapText="1"/>
    </xf>
    <xf numFmtId="14" fontId="15" fillId="7" borderId="65" xfId="0" quotePrefix="1" applyNumberFormat="1" applyFont="1" applyFill="1" applyBorder="1" applyAlignment="1">
      <alignment horizontal="center" vertical="center" wrapText="1"/>
    </xf>
    <xf numFmtId="14" fontId="16" fillId="7" borderId="65" xfId="0" applyNumberFormat="1" applyFont="1" applyFill="1" applyBorder="1" applyAlignment="1">
      <alignment horizontal="center" vertical="center" wrapText="1"/>
    </xf>
    <xf numFmtId="14" fontId="16" fillId="7" borderId="66" xfId="0" applyNumberFormat="1" applyFont="1" applyFill="1" applyBorder="1" applyAlignment="1">
      <alignment horizontal="center" vertical="center" wrapText="1"/>
    </xf>
    <xf numFmtId="0" fontId="11" fillId="7" borderId="22" xfId="0" quotePrefix="1" applyFont="1" applyFill="1" applyBorder="1" applyAlignment="1">
      <alignment horizontal="center" vertical="center" wrapText="1"/>
    </xf>
    <xf numFmtId="0" fontId="11" fillId="7" borderId="28" xfId="0" quotePrefix="1" applyFont="1" applyFill="1" applyBorder="1" applyAlignment="1">
      <alignment horizontal="center" vertical="center" wrapText="1"/>
    </xf>
    <xf numFmtId="0" fontId="11" fillId="0" borderId="28" xfId="0" quotePrefix="1" applyFont="1" applyBorder="1" applyAlignment="1">
      <alignment horizontal="center" vertical="center" wrapText="1"/>
    </xf>
    <xf numFmtId="0" fontId="11" fillId="0" borderId="46" xfId="0" applyFont="1" applyBorder="1" applyAlignment="1">
      <alignment horizontal="center" vertical="center" wrapText="1"/>
    </xf>
    <xf numFmtId="0" fontId="11" fillId="7" borderId="67" xfId="0" applyFont="1" applyFill="1" applyBorder="1" applyAlignment="1">
      <alignment horizontal="left" vertical="center" wrapText="1"/>
    </xf>
    <xf numFmtId="0" fontId="11" fillId="7" borderId="0" xfId="0" applyFont="1" applyFill="1" applyBorder="1" applyAlignment="1">
      <alignment vertical="center" wrapText="1"/>
    </xf>
    <xf numFmtId="0" fontId="11" fillId="0" borderId="0" xfId="0" applyFont="1" applyBorder="1" applyAlignment="1">
      <alignment horizontal="left" vertical="center" wrapText="1"/>
    </xf>
    <xf numFmtId="0" fontId="12" fillId="0" borderId="32" xfId="0" applyFont="1" applyBorder="1" applyAlignment="1">
      <alignment vertical="center" wrapText="1"/>
    </xf>
    <xf numFmtId="0" fontId="11" fillId="0" borderId="33" xfId="0" quotePrefix="1" applyFont="1" applyBorder="1" applyAlignment="1">
      <alignment horizontal="center" vertical="center" wrapText="1"/>
    </xf>
    <xf numFmtId="0" fontId="11" fillId="0" borderId="34" xfId="0" quotePrefix="1" applyFont="1" applyBorder="1" applyAlignment="1">
      <alignment horizontal="center" vertical="center" wrapText="1"/>
    </xf>
    <xf numFmtId="14" fontId="15" fillId="7" borderId="55" xfId="0" quotePrefix="1" applyNumberFormat="1" applyFont="1" applyFill="1" applyBorder="1" applyAlignment="1">
      <alignment horizontal="center" vertical="center" wrapText="1"/>
    </xf>
    <xf numFmtId="0" fontId="11" fillId="0" borderId="36" xfId="0" applyFont="1" applyBorder="1" applyAlignment="1">
      <alignment horizontal="left" vertical="center" wrapText="1"/>
    </xf>
    <xf numFmtId="0" fontId="11" fillId="0" borderId="23" xfId="0" quotePrefix="1" applyFont="1" applyBorder="1" applyAlignment="1">
      <alignment horizontal="center" vertical="center" wrapText="1"/>
    </xf>
    <xf numFmtId="0" fontId="11" fillId="0" borderId="43" xfId="0" quotePrefix="1" applyFont="1" applyBorder="1" applyAlignment="1">
      <alignment horizontal="center" vertical="center" wrapText="1"/>
    </xf>
    <xf numFmtId="14" fontId="16" fillId="7" borderId="57" xfId="0" applyNumberFormat="1" applyFont="1" applyFill="1" applyBorder="1" applyAlignment="1">
      <alignment horizontal="center" vertical="center" wrapText="1"/>
    </xf>
    <xf numFmtId="14" fontId="16" fillId="7" borderId="43" xfId="0" applyNumberFormat="1" applyFont="1" applyFill="1" applyBorder="1" applyAlignment="1">
      <alignment horizontal="left" vertical="center" wrapText="1"/>
    </xf>
    <xf numFmtId="0" fontId="11" fillId="0" borderId="20" xfId="0" applyFont="1" applyBorder="1" applyAlignment="1">
      <alignment vertical="center" wrapText="1"/>
    </xf>
    <xf numFmtId="0" fontId="11" fillId="0" borderId="21" xfId="0" quotePrefix="1" applyFont="1" applyBorder="1" applyAlignment="1">
      <alignment horizontal="center" vertical="center" wrapText="1"/>
    </xf>
    <xf numFmtId="14" fontId="15" fillId="7" borderId="64" xfId="0" applyNumberFormat="1" applyFont="1" applyFill="1" applyBorder="1" applyAlignment="1">
      <alignment horizontal="center" vertical="center"/>
    </xf>
    <xf numFmtId="0" fontId="11" fillId="0" borderId="44" xfId="0" applyFont="1" applyBorder="1" applyAlignment="1">
      <alignment vertical="center" wrapText="1"/>
    </xf>
    <xf numFmtId="0" fontId="11" fillId="0" borderId="46" xfId="0" quotePrefix="1" applyFont="1" applyBorder="1" applyAlignment="1">
      <alignment horizontal="center" vertical="center" wrapText="1"/>
    </xf>
    <xf numFmtId="14" fontId="16" fillId="7" borderId="66" xfId="0" applyNumberFormat="1" applyFont="1" applyFill="1" applyBorder="1" applyAlignment="1">
      <alignment horizontal="center" vertical="center"/>
    </xf>
    <xf numFmtId="0" fontId="16" fillId="7" borderId="46" xfId="0" applyFont="1" applyFill="1" applyBorder="1" applyAlignment="1">
      <alignment horizontal="left" vertical="center" wrapText="1"/>
    </xf>
    <xf numFmtId="0" fontId="11" fillId="0" borderId="32" xfId="0" applyFont="1" applyBorder="1" applyAlignment="1">
      <alignment horizontal="left" vertical="center" wrapText="1"/>
    </xf>
    <xf numFmtId="14" fontId="16" fillId="7" borderId="55" xfId="0" applyNumberFormat="1" applyFont="1" applyFill="1" applyBorder="1" applyAlignment="1">
      <alignment horizontal="center" vertical="center" wrapText="1"/>
    </xf>
    <xf numFmtId="0" fontId="20" fillId="0" borderId="34" xfId="0" applyFont="1" applyBorder="1" applyAlignment="1">
      <alignment horizontal="left" vertical="center" wrapText="1"/>
    </xf>
    <xf numFmtId="0" fontId="11" fillId="0" borderId="36" xfId="0" applyFont="1" applyBorder="1" applyAlignment="1">
      <alignment vertical="center" wrapText="1"/>
    </xf>
    <xf numFmtId="0" fontId="11" fillId="0" borderId="43" xfId="0" applyFont="1" applyBorder="1" applyAlignment="1">
      <alignment horizontal="center" vertical="center" wrapText="1"/>
    </xf>
    <xf numFmtId="0" fontId="19" fillId="13" borderId="43" xfId="3" applyFont="1" applyFill="1" applyBorder="1" applyAlignment="1">
      <alignment horizontal="left" vertical="center" wrapText="1"/>
    </xf>
    <xf numFmtId="0" fontId="11" fillId="0" borderId="47" xfId="0" applyFont="1" applyBorder="1" applyAlignment="1">
      <alignment horizontal="left" vertical="center" wrapText="1"/>
    </xf>
    <xf numFmtId="0" fontId="11" fillId="0" borderId="48" xfId="0" quotePrefix="1" applyFont="1" applyBorder="1" applyAlignment="1">
      <alignment horizontal="center" vertical="center" wrapText="1"/>
    </xf>
    <xf numFmtId="0" fontId="9" fillId="0" borderId="49" xfId="0" applyFont="1" applyBorder="1" applyAlignment="1">
      <alignment horizontal="center" vertical="center" wrapText="1"/>
    </xf>
    <xf numFmtId="14" fontId="16" fillId="7" borderId="68" xfId="0" applyNumberFormat="1" applyFont="1" applyFill="1" applyBorder="1" applyAlignment="1">
      <alignment horizontal="center" vertical="center" wrapText="1"/>
    </xf>
    <xf numFmtId="0" fontId="11" fillId="0" borderId="32" xfId="0" applyFont="1" applyBorder="1" applyAlignment="1">
      <alignment vertical="center" wrapText="1"/>
    </xf>
    <xf numFmtId="0" fontId="19" fillId="13" borderId="34" xfId="3" applyFont="1" applyFill="1" applyBorder="1" applyAlignment="1">
      <alignment horizontal="left" vertical="center" wrapText="1"/>
    </xf>
    <xf numFmtId="0" fontId="11" fillId="0" borderId="22" xfId="0" applyFont="1" applyBorder="1" applyAlignment="1">
      <alignment horizontal="center" vertical="center" wrapText="1"/>
    </xf>
    <xf numFmtId="14" fontId="16" fillId="7" borderId="64" xfId="0" applyNumberFormat="1" applyFont="1" applyFill="1" applyBorder="1" applyAlignment="1">
      <alignment horizontal="center" vertical="center" wrapText="1"/>
    </xf>
    <xf numFmtId="0" fontId="7" fillId="7" borderId="49" xfId="0" applyFont="1" applyFill="1" applyBorder="1" applyAlignment="1">
      <alignment horizontal="left" vertical="center"/>
    </xf>
    <xf numFmtId="0" fontId="0" fillId="0" borderId="2" xfId="0" applyBorder="1"/>
    <xf numFmtId="0" fontId="0" fillId="0" borderId="5" xfId="0" applyBorder="1"/>
    <xf numFmtId="0" fontId="7" fillId="7" borderId="53" xfId="0" applyFont="1" applyFill="1" applyBorder="1" applyAlignment="1">
      <alignment horizontal="left" vertical="center"/>
    </xf>
    <xf numFmtId="0" fontId="0" fillId="0" borderId="3" xfId="0" applyBorder="1"/>
    <xf numFmtId="0" fontId="0" fillId="0" borderId="4" xfId="0" applyBorder="1"/>
    <xf numFmtId="0" fontId="10" fillId="11" borderId="14" xfId="0" applyFont="1" applyFill="1" applyBorder="1" applyAlignment="1">
      <alignment horizontal="center" vertical="center" wrapText="1"/>
    </xf>
    <xf numFmtId="0" fontId="10" fillId="10" borderId="17" xfId="0" applyFont="1" applyFill="1" applyBorder="1" applyAlignment="1">
      <alignment horizontal="center" vertical="center" wrapText="1"/>
    </xf>
    <xf numFmtId="0" fontId="8" fillId="0" borderId="11" xfId="0" applyFont="1" applyBorder="1" applyAlignment="1">
      <alignment horizontal="center" vertical="center" wrapText="1"/>
    </xf>
    <xf numFmtId="0" fontId="0" fillId="0" borderId="41" xfId="0" applyBorder="1"/>
    <xf numFmtId="0" fontId="0" fillId="0" borderId="52" xfId="0" applyBorder="1"/>
    <xf numFmtId="0" fontId="8" fillId="8" borderId="11" xfId="0" applyFont="1" applyFill="1" applyBorder="1" applyAlignment="1">
      <alignment horizontal="center" vertical="center" wrapText="1"/>
    </xf>
    <xf numFmtId="0" fontId="8" fillId="8" borderId="17" xfId="0" applyFont="1" applyFill="1" applyBorder="1" applyAlignment="1">
      <alignment horizontal="center" vertical="center" wrapText="1"/>
    </xf>
    <xf numFmtId="0" fontId="0" fillId="0" borderId="16" xfId="0" applyBorder="1"/>
    <xf numFmtId="0" fontId="6" fillId="7" borderId="2" xfId="0" applyFont="1" applyFill="1" applyBorder="1" applyAlignment="1">
      <alignment horizontal="center" vertical="center" wrapText="1"/>
    </xf>
    <xf numFmtId="0" fontId="4" fillId="0" borderId="0" xfId="0" applyFont="1"/>
    <xf numFmtId="0" fontId="4" fillId="0" borderId="0" xfId="0" applyFont="1" applyAlignment="1">
      <alignment horizontal="left"/>
    </xf>
    <xf numFmtId="0" fontId="0" fillId="0" borderId="9" xfId="0" applyBorder="1"/>
    <xf numFmtId="0" fontId="8" fillId="8" borderId="13" xfId="0" applyFont="1" applyFill="1" applyBorder="1" applyAlignment="1">
      <alignment horizontal="center" vertical="center" wrapText="1"/>
    </xf>
    <xf numFmtId="0" fontId="0" fillId="0" borderId="54" xfId="0" applyBorder="1"/>
    <xf numFmtId="0" fontId="8" fillId="0" borderId="17" xfId="0" applyFont="1" applyBorder="1" applyAlignment="1">
      <alignment horizontal="center" vertical="center" wrapText="1"/>
    </xf>
    <xf numFmtId="0" fontId="10" fillId="12" borderId="17" xfId="0" applyFont="1" applyFill="1" applyBorder="1" applyAlignment="1">
      <alignment horizontal="center" vertical="center" wrapText="1"/>
    </xf>
    <xf numFmtId="0" fontId="9" fillId="9" borderId="5" xfId="0" applyFont="1" applyFill="1" applyBorder="1" applyAlignment="1">
      <alignment horizontal="center" vertical="top" wrapText="1"/>
    </xf>
    <xf numFmtId="0" fontId="0" fillId="0" borderId="10" xfId="0" applyBorder="1"/>
    <xf numFmtId="0" fontId="10" fillId="10" borderId="2" xfId="0" applyFont="1" applyFill="1" applyBorder="1" applyAlignment="1">
      <alignment horizontal="center" vertical="center" wrapText="1"/>
    </xf>
    <xf numFmtId="0" fontId="5" fillId="7" borderId="17" xfId="0" applyFont="1" applyFill="1" applyBorder="1" applyAlignment="1">
      <alignment horizontal="center" vertical="center"/>
    </xf>
    <xf numFmtId="0" fontId="0" fillId="0" borderId="6" xfId="0" applyBorder="1"/>
    <xf numFmtId="0" fontId="4" fillId="0" borderId="0" xfId="0" applyFont="1" applyAlignment="1">
      <alignment horizontal="center" vertical="center"/>
    </xf>
    <xf numFmtId="0" fontId="4" fillId="0" borderId="0" xfId="0" applyFont="1" applyAlignment="1">
      <alignment horizontal="left" wrapText="1"/>
    </xf>
    <xf numFmtId="0" fontId="0" fillId="0" borderId="7" xfId="0" applyBorder="1"/>
    <xf numFmtId="0" fontId="0" fillId="0" borderId="8" xfId="0" applyBorder="1"/>
    <xf numFmtId="0" fontId="8" fillId="8" borderId="11" xfId="0" applyFont="1" applyFill="1" applyBorder="1" applyAlignment="1">
      <alignment horizontal="center" vertical="center"/>
    </xf>
    <xf numFmtId="0" fontId="9" fillId="9" borderId="17" xfId="0" applyFont="1" applyFill="1" applyBorder="1" applyAlignment="1">
      <alignment horizontal="center" vertical="top" wrapText="1"/>
    </xf>
    <xf numFmtId="0" fontId="10" fillId="10" borderId="14" xfId="0" applyFont="1" applyFill="1" applyBorder="1" applyAlignment="1">
      <alignment horizontal="center" vertical="center" wrapText="1"/>
    </xf>
    <xf numFmtId="0" fontId="1" fillId="0" borderId="1" xfId="0" applyFont="1" applyBorder="1" applyAlignment="1">
      <alignment horizontal="center" vertical="center" wrapText="1"/>
    </xf>
    <xf numFmtId="0" fontId="0" fillId="0" borderId="55" xfId="0" applyBorder="1"/>
    <xf numFmtId="0" fontId="0" fillId="0" borderId="56" xfId="0" applyBorder="1"/>
    <xf numFmtId="0" fontId="0" fillId="0" borderId="57" xfId="0" applyBorder="1"/>
    <xf numFmtId="0" fontId="1" fillId="2" borderId="0" xfId="0" applyFont="1" applyFill="1" applyAlignment="1">
      <alignment horizontal="center" vertical="center" textRotation="90" wrapText="1"/>
    </xf>
    <xf numFmtId="0" fontId="0" fillId="0" borderId="0" xfId="0"/>
    <xf numFmtId="0" fontId="1" fillId="2" borderId="0" xfId="0" applyFont="1" applyFill="1" applyAlignment="1">
      <alignment horizontal="center" vertical="center"/>
    </xf>
  </cellXfs>
  <cellStyles count="6">
    <cellStyle name="Normal" xfId="0" builtinId="0"/>
    <cellStyle name="Normal 2" xfId="1" xr:uid="{00000000-0005-0000-0000-000031000000}"/>
    <cellStyle name="Normal 2 2" xfId="4" xr:uid="{49C3C62E-610F-4160-9C3C-B4597A7D13BB}"/>
    <cellStyle name="Normal 3" xfId="2" xr:uid="{00000000-0005-0000-0000-000032000000}"/>
    <cellStyle name="Normal 3 2" xfId="5" xr:uid="{8EF5ABE6-3CF4-4A46-AA64-6E4DFD2891A1}"/>
    <cellStyle name="Normal 4" xfId="3" xr:uid="{89BC66CE-1E9C-46C6-B4CA-1ED3CC1F43C8}"/>
  </cellStyles>
  <dxfs count="28">
    <dxf>
      <font>
        <b/>
      </font>
      <fill>
        <patternFill patternType="solid">
          <bgColor rgb="FF92D050"/>
        </patternFill>
      </fill>
    </dxf>
    <dxf>
      <font>
        <b/>
      </font>
      <fill>
        <patternFill patternType="solid">
          <bgColor rgb="FFFFFF00"/>
        </patternFill>
      </fill>
    </dxf>
    <dxf>
      <font>
        <b/>
      </font>
      <fill>
        <patternFill patternType="solid">
          <bgColor theme="9" tint="-0.24994659260841701"/>
        </patternFill>
      </fill>
    </dxf>
    <dxf>
      <font>
        <b/>
      </font>
      <fill>
        <patternFill patternType="solid">
          <bgColor rgb="FFFF0000"/>
        </patternFill>
      </fill>
    </dxf>
    <dxf>
      <fill>
        <patternFill patternType="solid">
          <bgColor rgb="FF92D050"/>
        </patternFill>
      </fill>
    </dxf>
    <dxf>
      <fill>
        <patternFill patternType="solid">
          <bgColor rgb="FF00B050"/>
        </patternFill>
      </fill>
    </dxf>
    <dxf>
      <fill>
        <patternFill patternType="solid">
          <bgColor rgb="FFFFFF00"/>
        </patternFill>
      </fill>
    </dxf>
    <dxf>
      <fill>
        <patternFill patternType="solid">
          <bgColor rgb="FFFF0000"/>
        </patternFill>
      </fill>
    </dxf>
    <dxf>
      <fill>
        <patternFill patternType="solid">
          <bgColor rgb="FFC00000"/>
        </patternFill>
      </fill>
    </dxf>
    <dxf>
      <fill>
        <patternFill patternType="solid">
          <bgColor rgb="FF92D050"/>
        </patternFill>
      </fill>
    </dxf>
    <dxf>
      <fill>
        <patternFill patternType="solid">
          <bgColor rgb="FF00B050"/>
        </patternFill>
      </fill>
    </dxf>
    <dxf>
      <fill>
        <patternFill patternType="solid">
          <bgColor rgb="FFFFFF00"/>
        </patternFill>
      </fill>
    </dxf>
    <dxf>
      <fill>
        <patternFill patternType="solid">
          <bgColor rgb="FFFF0000"/>
        </patternFill>
      </fill>
    </dxf>
    <dxf>
      <fill>
        <patternFill patternType="solid">
          <bgColor rgb="FFC00000"/>
        </patternFill>
      </fill>
    </dxf>
    <dxf>
      <fill>
        <patternFill patternType="solid">
          <bgColor rgb="FF92D050"/>
        </patternFill>
      </fill>
    </dxf>
    <dxf>
      <fill>
        <patternFill patternType="solid">
          <bgColor rgb="FFFFFF00"/>
        </patternFill>
      </fill>
    </dxf>
    <dxf>
      <fill>
        <patternFill patternType="solid">
          <bgColor rgb="FFFFC000"/>
        </patternFill>
      </fill>
    </dxf>
    <dxf>
      <fill>
        <patternFill patternType="solid">
          <bgColor rgb="FFC00000"/>
        </patternFill>
      </fill>
    </dxf>
    <dxf>
      <fill>
        <patternFill patternType="solid">
          <bgColor rgb="FF92D050"/>
        </patternFill>
      </fill>
    </dxf>
    <dxf>
      <fill>
        <patternFill patternType="solid">
          <bgColor rgb="FF00B050"/>
        </patternFill>
      </fill>
    </dxf>
    <dxf>
      <fill>
        <patternFill patternType="solid">
          <bgColor rgb="FFFFFF00"/>
        </patternFill>
      </fill>
    </dxf>
    <dxf>
      <fill>
        <patternFill patternType="solid">
          <bgColor rgb="FFFF0000"/>
        </patternFill>
      </fill>
    </dxf>
    <dxf>
      <fill>
        <patternFill patternType="solid">
          <bgColor rgb="FFC00000"/>
        </patternFill>
      </fill>
    </dxf>
    <dxf>
      <fill>
        <patternFill patternType="solid">
          <bgColor rgb="FF92D050"/>
        </patternFill>
      </fill>
    </dxf>
    <dxf>
      <fill>
        <patternFill patternType="solid">
          <bgColor rgb="FF00B050"/>
        </patternFill>
      </fill>
    </dxf>
    <dxf>
      <fill>
        <patternFill patternType="solid">
          <bgColor rgb="FFFFFF00"/>
        </patternFill>
      </fill>
    </dxf>
    <dxf>
      <fill>
        <patternFill patternType="solid">
          <bgColor rgb="FFFF0000"/>
        </patternFill>
      </fill>
    </dxf>
    <dxf>
      <fill>
        <patternFill patternType="solid">
          <bgColor rgb="FFC000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1815353</xdr:colOff>
      <xdr:row>0</xdr:row>
      <xdr:rowOff>121985</xdr:rowOff>
    </xdr:from>
    <xdr:to>
      <xdr:col>4</xdr:col>
      <xdr:colOff>2310014</xdr:colOff>
      <xdr:row>2</xdr:row>
      <xdr:rowOff>237840</xdr:rowOff>
    </xdr:to>
    <xdr:pic>
      <xdr:nvPicPr>
        <xdr:cNvPr id="6" name="image1.png" descr="Logotipo&#10;&#10;Descripción generada automáticamente">
          <a:extLst>
            <a:ext uri="{FF2B5EF4-FFF2-40B4-BE49-F238E27FC236}">
              <a16:creationId xmlns:a16="http://schemas.microsoft.com/office/drawing/2014/main" id="{00000000-0008-0000-0000-000006000000}"/>
            </a:ext>
          </a:extLst>
        </xdr:cNvPr>
        <xdr:cNvPicPr/>
      </xdr:nvPicPr>
      <xdr:blipFill>
        <a:blip xmlns:r="http://schemas.openxmlformats.org/officeDocument/2006/relationships" r:embed="rId1"/>
        <a:srcRect/>
        <a:stretch>
          <a:fillRect/>
        </a:stretch>
      </xdr:blipFill>
      <xdr:spPr>
        <a:xfrm>
          <a:off x="4786630" y="121920"/>
          <a:ext cx="2675890" cy="1039495"/>
        </a:xfrm>
        <a:prstGeom prst="rect">
          <a:avLst/>
        </a:prstGeom>
        <a:ln>
          <a:prstDash val="solid"/>
        </a:ln>
      </xdr:spPr>
    </xdr:pic>
    <xdr:clientData/>
  </xdr:twoCellAnchor>
  <xdr:twoCellAnchor editAs="oneCell">
    <xdr:from>
      <xdr:col>1</xdr:col>
      <xdr:colOff>1064561</xdr:colOff>
      <xdr:row>0</xdr:row>
      <xdr:rowOff>67235</xdr:rowOff>
    </xdr:from>
    <xdr:to>
      <xdr:col>3</xdr:col>
      <xdr:colOff>165288</xdr:colOff>
      <xdr:row>2</xdr:row>
      <xdr:rowOff>326571</xdr:rowOff>
    </xdr:to>
    <xdr:pic>
      <xdr:nvPicPr>
        <xdr:cNvPr id="4" name="Imagen 3">
          <a:extLst>
            <a:ext uri="{FF2B5EF4-FFF2-40B4-BE49-F238E27FC236}">
              <a16:creationId xmlns:a16="http://schemas.microsoft.com/office/drawing/2014/main" id="{00000000-0008-0000-0000-000004000000}"/>
            </a:ext>
          </a:extLst>
        </xdr:cNvPr>
        <xdr:cNvPicPr/>
      </xdr:nvPicPr>
      <xdr:blipFill>
        <a:blip xmlns:r="http://schemas.openxmlformats.org/officeDocument/2006/relationships" r:embed="rId2" cstate="print"/>
        <a:stretch>
          <a:fillRect/>
        </a:stretch>
      </xdr:blipFill>
      <xdr:spPr>
        <a:xfrm>
          <a:off x="1540510" y="66675"/>
          <a:ext cx="1596390" cy="1183640"/>
        </a:xfrm>
        <a:prstGeom prst="rect">
          <a:avLst/>
        </a:prstGeom>
        <a:ln>
          <a:prstDash val="solid"/>
        </a:ln>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EVCG-FO-07%20Matriz%20de%20Riesgo%20Institucional%202021%20V3.0%20Operaciones%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MATRIZ DE CALOR"/>
    </sheetNames>
    <sheetDataSet>
      <sheetData sheetId="0" refreshError="1"/>
      <sheetData sheetId="1"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W22"/>
  <sheetViews>
    <sheetView tabSelected="1" view="pageBreakPreview" topLeftCell="B16" zoomScale="60" zoomScaleNormal="40" workbookViewId="0">
      <selection activeCell="AA22" sqref="AA22"/>
    </sheetView>
  </sheetViews>
  <sheetFormatPr baseColWidth="10" defaultColWidth="11.42578125" defaultRowHeight="16.5"/>
  <cols>
    <col min="1" max="1" width="7.140625" style="15" customWidth="1"/>
    <col min="2" max="2" width="20.28515625" style="15" customWidth="1"/>
    <col min="3" max="3" width="17.140625" style="15" customWidth="1"/>
    <col min="4" max="4" width="32.7109375" style="16" customWidth="1"/>
    <col min="5" max="5" width="40.28515625" style="17" customWidth="1"/>
    <col min="6" max="6" width="29" style="18" customWidth="1"/>
    <col min="7" max="7" width="20.140625" style="17" customWidth="1"/>
    <col min="8" max="8" width="20.42578125" style="17" customWidth="1"/>
    <col min="9" max="9" width="18.7109375" style="17" customWidth="1"/>
    <col min="10" max="10" width="17" style="17" customWidth="1"/>
    <col min="11" max="11" width="47.42578125" style="18" customWidth="1"/>
    <col min="12" max="12" width="10.7109375" style="17" customWidth="1"/>
    <col min="13" max="13" width="9" style="17" customWidth="1"/>
    <col min="14" max="14" width="9.42578125" style="17" customWidth="1"/>
    <col min="15" max="15" width="6.42578125" style="17" customWidth="1"/>
    <col min="16" max="16" width="12.42578125" style="17" customWidth="1"/>
    <col min="17" max="17" width="6.42578125" style="17" customWidth="1"/>
    <col min="18" max="18" width="11.7109375" style="17" customWidth="1"/>
    <col min="19" max="19" width="10.42578125" style="17" customWidth="1"/>
    <col min="20" max="20" width="16" style="17" customWidth="1"/>
    <col min="21" max="21" width="8.42578125" style="17" customWidth="1"/>
    <col min="22" max="22" width="8.7109375" style="17" customWidth="1"/>
    <col min="23" max="23" width="42.42578125" style="17" customWidth="1"/>
    <col min="24" max="24" width="17.7109375" style="19" customWidth="1"/>
    <col min="25" max="25" width="16.5703125" style="19" customWidth="1"/>
    <col min="26" max="26" width="17" style="17" customWidth="1"/>
    <col min="27" max="27" width="27.85546875" style="17" customWidth="1"/>
    <col min="28" max="28" width="11.42578125" style="17" customWidth="1"/>
    <col min="29" max="16384" width="11.42578125" style="17"/>
  </cols>
  <sheetData>
    <row r="1" spans="1:257" ht="39" customHeight="1">
      <c r="A1" s="269"/>
      <c r="B1" s="248"/>
      <c r="C1" s="248"/>
      <c r="D1" s="248"/>
      <c r="E1" s="248"/>
      <c r="F1" s="249"/>
      <c r="G1" s="258" t="s">
        <v>0</v>
      </c>
      <c r="H1" s="248"/>
      <c r="I1" s="248"/>
      <c r="J1" s="248"/>
      <c r="K1" s="248"/>
      <c r="L1" s="248"/>
      <c r="M1" s="248"/>
      <c r="N1" s="248"/>
      <c r="O1" s="248"/>
      <c r="P1" s="248"/>
      <c r="Q1" s="248"/>
      <c r="R1" s="248"/>
      <c r="S1" s="248"/>
      <c r="T1" s="248"/>
      <c r="U1" s="248"/>
      <c r="V1" s="248"/>
      <c r="W1" s="244" t="s">
        <v>1</v>
      </c>
      <c r="X1" s="245"/>
      <c r="Y1" s="245"/>
      <c r="Z1" s="245"/>
      <c r="AA1" s="246"/>
      <c r="AB1" s="20"/>
      <c r="AC1" s="20"/>
      <c r="AD1" s="20"/>
      <c r="AE1" s="20"/>
      <c r="AF1" s="20"/>
      <c r="AG1" s="20"/>
      <c r="AH1" s="20"/>
      <c r="AI1" s="20"/>
      <c r="AJ1" s="20"/>
      <c r="AK1" s="20"/>
      <c r="AL1" s="20"/>
      <c r="AM1" s="20"/>
      <c r="AN1" s="20"/>
      <c r="AO1" s="20"/>
      <c r="AP1" s="20"/>
      <c r="AQ1" s="20"/>
      <c r="AR1" s="20"/>
      <c r="AS1" s="20"/>
      <c r="AT1" s="20"/>
      <c r="AU1" s="20"/>
      <c r="AV1" s="20"/>
      <c r="AW1" s="20"/>
      <c r="AX1" s="20"/>
      <c r="AY1" s="20"/>
      <c r="AZ1" s="20"/>
      <c r="BA1" s="20"/>
      <c r="BB1" s="20"/>
    </row>
    <row r="2" spans="1:257" ht="33.75" customHeight="1">
      <c r="A2" s="270"/>
      <c r="B2" s="271"/>
      <c r="C2" s="271"/>
      <c r="D2" s="272"/>
      <c r="E2" s="259"/>
      <c r="F2" s="273"/>
      <c r="G2" s="259"/>
      <c r="H2" s="259"/>
      <c r="I2" s="259"/>
      <c r="J2" s="259"/>
      <c r="K2" s="260"/>
      <c r="L2" s="259"/>
      <c r="M2" s="259"/>
      <c r="N2" s="259"/>
      <c r="O2" s="259"/>
      <c r="P2" s="259"/>
      <c r="Q2" s="259"/>
      <c r="R2" s="259"/>
      <c r="S2" s="259"/>
      <c r="T2" s="259"/>
      <c r="U2" s="259"/>
      <c r="V2" s="259"/>
      <c r="W2" s="244" t="s">
        <v>2</v>
      </c>
      <c r="X2" s="245"/>
      <c r="Y2" s="245"/>
      <c r="Z2" s="245"/>
      <c r="AA2" s="246"/>
      <c r="AB2" s="20"/>
      <c r="AC2" s="20"/>
      <c r="AD2" s="20"/>
      <c r="AE2" s="20"/>
      <c r="AF2" s="20"/>
      <c r="AG2" s="20"/>
      <c r="AH2" s="20"/>
      <c r="AI2" s="20"/>
      <c r="AJ2" s="20"/>
      <c r="AK2" s="20"/>
      <c r="AL2" s="20"/>
      <c r="AM2" s="20"/>
      <c r="AN2" s="20"/>
      <c r="AO2" s="20"/>
      <c r="AP2" s="20"/>
      <c r="AQ2" s="20"/>
      <c r="AR2" s="20"/>
      <c r="AS2" s="20"/>
      <c r="AT2" s="20"/>
      <c r="AU2" s="20"/>
      <c r="AV2" s="20"/>
      <c r="AW2" s="20"/>
      <c r="AX2" s="20"/>
      <c r="AY2" s="20"/>
      <c r="AZ2" s="20"/>
      <c r="BA2" s="20"/>
      <c r="BB2" s="20"/>
    </row>
    <row r="3" spans="1:257" ht="37.5" customHeight="1">
      <c r="A3" s="274"/>
      <c r="B3" s="261"/>
      <c r="C3" s="261"/>
      <c r="D3" s="261"/>
      <c r="E3" s="261"/>
      <c r="F3" s="267"/>
      <c r="G3" s="261"/>
      <c r="H3" s="261"/>
      <c r="I3" s="261"/>
      <c r="J3" s="261"/>
      <c r="K3" s="261"/>
      <c r="L3" s="261"/>
      <c r="M3" s="261"/>
      <c r="N3" s="261"/>
      <c r="O3" s="261"/>
      <c r="P3" s="261"/>
      <c r="Q3" s="261"/>
      <c r="R3" s="261"/>
      <c r="S3" s="261"/>
      <c r="T3" s="261"/>
      <c r="U3" s="261"/>
      <c r="V3" s="261"/>
      <c r="W3" s="247" t="s">
        <v>3</v>
      </c>
      <c r="X3" s="248"/>
      <c r="Y3" s="248"/>
      <c r="Z3" s="248"/>
      <c r="AA3" s="249"/>
      <c r="AB3" s="20"/>
      <c r="AC3" s="20"/>
      <c r="AD3" s="20"/>
      <c r="AE3" s="20"/>
      <c r="AF3" s="20"/>
      <c r="AG3" s="20"/>
      <c r="AH3" s="20"/>
      <c r="AI3" s="20"/>
      <c r="AJ3" s="20"/>
      <c r="AK3" s="20"/>
      <c r="AL3" s="20"/>
      <c r="AM3" s="20"/>
      <c r="AN3" s="20"/>
      <c r="AO3" s="20"/>
      <c r="AP3" s="20"/>
      <c r="AQ3" s="20"/>
      <c r="AR3" s="20"/>
      <c r="AS3" s="20"/>
      <c r="AT3" s="20"/>
      <c r="AU3" s="20"/>
      <c r="AV3" s="20"/>
      <c r="AW3" s="20"/>
      <c r="AX3" s="20"/>
      <c r="AY3" s="20"/>
      <c r="AZ3" s="20"/>
      <c r="BA3" s="20"/>
      <c r="BB3" s="20"/>
    </row>
    <row r="4" spans="1:257" s="14" customFormat="1" ht="36.75" customHeight="1" thickBot="1">
      <c r="A4" s="275" t="s">
        <v>4</v>
      </c>
      <c r="B4" s="256" t="s">
        <v>5</v>
      </c>
      <c r="C4" s="255" t="s">
        <v>6</v>
      </c>
      <c r="D4" s="262" t="s">
        <v>7</v>
      </c>
      <c r="E4" s="256" t="s">
        <v>8</v>
      </c>
      <c r="F4" s="255" t="s">
        <v>9</v>
      </c>
      <c r="G4" s="256" t="s">
        <v>10</v>
      </c>
      <c r="H4" s="266" t="s">
        <v>11</v>
      </c>
      <c r="I4" s="276" t="s">
        <v>12</v>
      </c>
      <c r="J4" s="21" t="s">
        <v>13</v>
      </c>
      <c r="K4" s="277" t="s">
        <v>14</v>
      </c>
      <c r="L4" s="251" t="s">
        <v>15</v>
      </c>
      <c r="M4" s="246"/>
      <c r="N4" s="251" t="s">
        <v>16</v>
      </c>
      <c r="O4" s="245"/>
      <c r="P4" s="245"/>
      <c r="Q4" s="245"/>
      <c r="R4" s="245"/>
      <c r="S4" s="246"/>
      <c r="T4" s="268" t="s">
        <v>17</v>
      </c>
      <c r="U4" s="245"/>
      <c r="V4" s="245"/>
      <c r="W4" s="250" t="s">
        <v>18</v>
      </c>
      <c r="X4" s="245"/>
      <c r="Y4" s="245"/>
      <c r="Z4" s="265" t="s">
        <v>19</v>
      </c>
      <c r="AA4" s="246"/>
      <c r="AB4" s="20"/>
      <c r="AC4" s="20"/>
      <c r="AD4" s="20"/>
      <c r="AE4" s="20"/>
      <c r="AF4" s="20"/>
      <c r="AG4" s="20"/>
      <c r="AH4" s="20"/>
      <c r="AI4" s="20"/>
      <c r="AJ4" s="20"/>
      <c r="AK4" s="20"/>
      <c r="AL4" s="20"/>
      <c r="AM4" s="20"/>
      <c r="AN4" s="20"/>
      <c r="AO4" s="20"/>
      <c r="AP4" s="20"/>
      <c r="AQ4" s="20"/>
      <c r="AR4" s="20"/>
      <c r="AS4" s="20"/>
      <c r="AT4" s="20"/>
      <c r="AU4" s="20"/>
      <c r="AV4" s="20"/>
      <c r="AW4" s="20"/>
      <c r="AX4" s="20"/>
      <c r="AY4" s="20"/>
      <c r="AZ4" s="20"/>
      <c r="BA4" s="20"/>
      <c r="BB4" s="20"/>
      <c r="BC4" s="17"/>
      <c r="BD4" s="17"/>
      <c r="BE4" s="17"/>
      <c r="BF4" s="17"/>
      <c r="BG4" s="17"/>
      <c r="BH4" s="17"/>
      <c r="BI4" s="17"/>
      <c r="BJ4" s="17"/>
      <c r="BK4" s="17"/>
      <c r="BL4" s="17"/>
      <c r="BM4" s="17"/>
      <c r="BN4" s="17"/>
      <c r="BO4" s="17"/>
      <c r="BP4" s="17"/>
      <c r="BQ4" s="17"/>
      <c r="BR4" s="17"/>
      <c r="BS4" s="17"/>
      <c r="BT4" s="17"/>
      <c r="BU4" s="17"/>
      <c r="BV4" s="17"/>
      <c r="BW4" s="17"/>
      <c r="BX4" s="17"/>
      <c r="BY4" s="17"/>
      <c r="BZ4" s="17"/>
      <c r="CA4" s="17"/>
      <c r="CB4" s="17"/>
      <c r="CC4" s="17"/>
      <c r="CD4" s="17"/>
      <c r="CE4" s="17"/>
      <c r="CF4" s="17"/>
      <c r="CG4" s="17"/>
      <c r="CH4" s="17"/>
      <c r="CI4" s="17"/>
      <c r="CJ4" s="17"/>
      <c r="CK4" s="17"/>
      <c r="CL4" s="17"/>
      <c r="CM4" s="17"/>
      <c r="CN4" s="17"/>
      <c r="CO4" s="17"/>
      <c r="CP4" s="17"/>
      <c r="CQ4" s="17"/>
      <c r="CR4" s="17"/>
      <c r="CS4" s="17"/>
      <c r="CT4" s="17"/>
      <c r="CU4" s="17"/>
      <c r="CV4" s="17"/>
      <c r="CW4" s="17"/>
      <c r="CX4" s="17"/>
      <c r="CY4" s="17"/>
      <c r="CZ4" s="17"/>
      <c r="DA4" s="17"/>
      <c r="DB4" s="17"/>
      <c r="DC4" s="17"/>
      <c r="DD4" s="17"/>
      <c r="DE4" s="17"/>
      <c r="DF4" s="17"/>
      <c r="DG4" s="17"/>
      <c r="DH4" s="17"/>
      <c r="DI4" s="17"/>
      <c r="DJ4" s="17"/>
      <c r="DK4" s="17"/>
      <c r="DL4" s="17"/>
      <c r="DM4" s="17"/>
      <c r="DN4" s="17"/>
      <c r="DO4" s="17"/>
      <c r="DP4" s="17"/>
      <c r="DQ4" s="17"/>
      <c r="DR4" s="17"/>
      <c r="DS4" s="17"/>
      <c r="DT4" s="17"/>
      <c r="DU4" s="17"/>
      <c r="DV4" s="17"/>
      <c r="DW4" s="17"/>
      <c r="DX4" s="17"/>
      <c r="DY4" s="17"/>
      <c r="DZ4" s="17"/>
      <c r="EA4" s="17"/>
      <c r="EB4" s="17"/>
      <c r="EC4" s="17"/>
      <c r="ED4" s="17"/>
      <c r="EE4" s="17"/>
      <c r="EF4" s="17"/>
      <c r="EG4" s="17"/>
      <c r="EH4" s="17"/>
      <c r="EI4" s="17"/>
      <c r="EJ4" s="17"/>
      <c r="EK4" s="17"/>
      <c r="EL4" s="17"/>
      <c r="EM4" s="17"/>
      <c r="EN4" s="17"/>
      <c r="EO4" s="17"/>
      <c r="EP4" s="17"/>
      <c r="EQ4" s="17"/>
      <c r="ER4" s="17"/>
      <c r="ES4" s="17"/>
      <c r="ET4" s="17"/>
      <c r="EU4" s="17"/>
      <c r="EV4" s="17"/>
      <c r="EW4" s="17"/>
      <c r="EX4" s="17"/>
      <c r="EY4" s="17"/>
      <c r="EZ4" s="17"/>
      <c r="FA4" s="17"/>
      <c r="FB4" s="17"/>
      <c r="FC4" s="17"/>
      <c r="FD4" s="17"/>
      <c r="FE4" s="17"/>
      <c r="FF4" s="17"/>
      <c r="FG4" s="17"/>
      <c r="FH4" s="17"/>
      <c r="FI4" s="17"/>
      <c r="FJ4" s="17"/>
      <c r="FK4" s="17"/>
      <c r="FL4" s="17"/>
      <c r="FM4" s="17"/>
      <c r="FN4" s="17"/>
      <c r="FO4" s="17"/>
      <c r="FP4" s="17"/>
      <c r="FQ4" s="17"/>
      <c r="FR4" s="17"/>
      <c r="FS4" s="17"/>
      <c r="FT4" s="17"/>
      <c r="FU4" s="17"/>
      <c r="FV4" s="17"/>
      <c r="FW4" s="17"/>
      <c r="FX4" s="17"/>
      <c r="FY4" s="17"/>
      <c r="FZ4" s="17"/>
      <c r="GA4" s="17"/>
      <c r="GB4" s="17"/>
      <c r="GC4" s="17"/>
      <c r="GD4" s="17"/>
      <c r="GE4" s="17"/>
      <c r="GF4" s="17"/>
      <c r="GG4" s="17"/>
      <c r="GH4" s="17"/>
      <c r="GI4" s="17"/>
      <c r="GJ4" s="17"/>
      <c r="GK4" s="17"/>
      <c r="GL4" s="17"/>
      <c r="GM4" s="17"/>
      <c r="GN4" s="17"/>
      <c r="GO4" s="17"/>
      <c r="GP4" s="17"/>
      <c r="GQ4" s="17"/>
      <c r="GR4" s="17"/>
      <c r="GS4" s="17"/>
      <c r="GT4" s="17"/>
      <c r="GU4" s="17"/>
      <c r="GV4" s="17"/>
      <c r="GW4" s="17"/>
      <c r="GX4" s="17"/>
      <c r="GY4" s="17"/>
      <c r="GZ4" s="17"/>
      <c r="HA4" s="17"/>
      <c r="HB4" s="17"/>
      <c r="HC4" s="17"/>
      <c r="HD4" s="17"/>
      <c r="HE4" s="17"/>
      <c r="HF4" s="17"/>
      <c r="HG4" s="17"/>
      <c r="HH4" s="17"/>
      <c r="HI4" s="17"/>
      <c r="HJ4" s="17"/>
      <c r="HK4" s="17"/>
      <c r="HL4" s="17"/>
      <c r="HM4" s="17"/>
      <c r="HN4" s="17"/>
      <c r="HO4" s="17"/>
      <c r="HP4" s="17"/>
      <c r="HQ4" s="17"/>
      <c r="HR4" s="17"/>
      <c r="HS4" s="17"/>
      <c r="HT4" s="17"/>
      <c r="HU4" s="17"/>
      <c r="HV4" s="17"/>
      <c r="HW4" s="17"/>
      <c r="HX4" s="17"/>
      <c r="HY4" s="17"/>
      <c r="HZ4" s="17"/>
      <c r="IA4" s="17"/>
      <c r="IB4" s="17"/>
      <c r="IC4" s="17"/>
      <c r="ID4" s="17"/>
      <c r="IE4" s="17"/>
      <c r="IF4" s="17"/>
      <c r="IG4" s="17"/>
      <c r="IH4" s="17"/>
      <c r="II4" s="17"/>
      <c r="IJ4" s="17"/>
      <c r="IK4" s="17"/>
      <c r="IL4" s="17"/>
      <c r="IM4" s="17"/>
      <c r="IN4" s="17"/>
      <c r="IO4" s="17"/>
      <c r="IP4" s="17"/>
      <c r="IQ4" s="17"/>
      <c r="IR4" s="17"/>
      <c r="IS4" s="17"/>
      <c r="IT4" s="17"/>
      <c r="IU4" s="17"/>
      <c r="IV4" s="17"/>
      <c r="IW4" s="17"/>
    </row>
    <row r="5" spans="1:257" ht="138.75" customHeight="1" thickBot="1">
      <c r="A5" s="254"/>
      <c r="B5" s="257"/>
      <c r="C5" s="254"/>
      <c r="D5" s="263"/>
      <c r="E5" s="257"/>
      <c r="F5" s="254"/>
      <c r="G5" s="257"/>
      <c r="H5" s="267"/>
      <c r="I5" s="257"/>
      <c r="J5" s="22" t="s">
        <v>20</v>
      </c>
      <c r="K5" s="274"/>
      <c r="L5" s="23" t="s">
        <v>21</v>
      </c>
      <c r="M5" s="24" t="s">
        <v>22</v>
      </c>
      <c r="N5" s="25" t="s">
        <v>23</v>
      </c>
      <c r="O5" s="26" t="s">
        <v>24</v>
      </c>
      <c r="P5" s="25" t="s">
        <v>25</v>
      </c>
      <c r="Q5" s="26" t="s">
        <v>26</v>
      </c>
      <c r="R5" s="25" t="s">
        <v>27</v>
      </c>
      <c r="S5" s="27" t="s">
        <v>28</v>
      </c>
      <c r="T5" s="28" t="s">
        <v>29</v>
      </c>
      <c r="U5" s="29" t="s">
        <v>30</v>
      </c>
      <c r="V5" s="30" t="s">
        <v>31</v>
      </c>
      <c r="W5" s="187" t="s">
        <v>32</v>
      </c>
      <c r="X5" s="187" t="s">
        <v>33</v>
      </c>
      <c r="Y5" s="188" t="s">
        <v>34</v>
      </c>
      <c r="Z5" s="189" t="s">
        <v>35</v>
      </c>
      <c r="AA5" s="189" t="s">
        <v>36</v>
      </c>
      <c r="AB5" s="20"/>
      <c r="AC5" s="20"/>
      <c r="AD5" s="20"/>
      <c r="AE5" s="20"/>
      <c r="AF5" s="20"/>
      <c r="AG5" s="20"/>
      <c r="AH5" s="20"/>
      <c r="AI5" s="20"/>
      <c r="AJ5" s="20"/>
      <c r="AK5" s="20"/>
      <c r="AL5" s="20"/>
      <c r="AM5" s="20"/>
      <c r="AN5" s="20"/>
      <c r="AO5" s="20"/>
      <c r="AP5" s="20"/>
      <c r="AQ5" s="20"/>
      <c r="AR5" s="20"/>
      <c r="AS5" s="20"/>
      <c r="AT5" s="20"/>
      <c r="AU5" s="20"/>
      <c r="AV5" s="20"/>
      <c r="AW5" s="20"/>
      <c r="AX5" s="20"/>
      <c r="AY5" s="20"/>
      <c r="AZ5" s="20"/>
      <c r="BA5" s="20"/>
      <c r="BB5" s="20"/>
    </row>
    <row r="6" spans="1:257" ht="136.5" customHeight="1">
      <c r="A6" s="31">
        <v>1</v>
      </c>
      <c r="B6" s="252" t="s">
        <v>37</v>
      </c>
      <c r="C6" s="32" t="s">
        <v>38</v>
      </c>
      <c r="D6" s="33" t="s">
        <v>39</v>
      </c>
      <c r="E6" s="153" t="s">
        <v>40</v>
      </c>
      <c r="F6" s="34" t="s">
        <v>41</v>
      </c>
      <c r="G6" s="154" t="s">
        <v>42</v>
      </c>
      <c r="H6" s="35" t="s">
        <v>43</v>
      </c>
      <c r="I6" s="36" t="s">
        <v>44</v>
      </c>
      <c r="J6" s="37" t="str">
        <f>VLOOKUP(H6,'MATRIZ DE CALOR'!$C$2:$H$7,MATCH('Mapa de riesgo Corrupción'!I6,'MATRIZ DE CALOR'!$C$2:$H$2,0),FALSE)</f>
        <v>Alto</v>
      </c>
      <c r="K6" s="211" t="s">
        <v>45</v>
      </c>
      <c r="L6" s="38" t="s">
        <v>46</v>
      </c>
      <c r="M6" s="39" t="s">
        <v>46</v>
      </c>
      <c r="N6" s="38" t="s">
        <v>47</v>
      </c>
      <c r="O6" s="40" t="s">
        <v>48</v>
      </c>
      <c r="P6" s="79">
        <v>0.4</v>
      </c>
      <c r="Q6" s="40" t="s">
        <v>49</v>
      </c>
      <c r="R6" s="40" t="s">
        <v>50</v>
      </c>
      <c r="S6" s="39" t="s">
        <v>51</v>
      </c>
      <c r="T6" s="42" t="s">
        <v>52</v>
      </c>
      <c r="U6" s="43" t="s">
        <v>53</v>
      </c>
      <c r="V6" s="180" t="s">
        <v>44</v>
      </c>
      <c r="W6" s="193" t="s">
        <v>45</v>
      </c>
      <c r="X6" s="194" t="s">
        <v>54</v>
      </c>
      <c r="Y6" s="207" t="s">
        <v>55</v>
      </c>
      <c r="Z6" s="203" t="s">
        <v>173</v>
      </c>
      <c r="AA6" s="175" t="s">
        <v>178</v>
      </c>
      <c r="AB6" s="20"/>
      <c r="AC6" s="20"/>
      <c r="AD6" s="20"/>
      <c r="AE6" s="20"/>
      <c r="AF6" s="20"/>
      <c r="AG6" s="20"/>
      <c r="AH6" s="20"/>
      <c r="AI6" s="20"/>
      <c r="AJ6" s="20"/>
      <c r="AK6" s="20"/>
      <c r="AL6" s="20"/>
      <c r="AM6" s="20"/>
      <c r="AN6" s="20"/>
      <c r="AO6" s="20"/>
      <c r="AP6" s="20"/>
      <c r="AQ6" s="20"/>
      <c r="AR6" s="20"/>
      <c r="AS6" s="20"/>
      <c r="AT6" s="20"/>
      <c r="AU6" s="20"/>
      <c r="AV6" s="20"/>
      <c r="AW6" s="20"/>
      <c r="AX6" s="20"/>
      <c r="AY6" s="20"/>
      <c r="AZ6" s="20"/>
      <c r="BA6" s="20"/>
      <c r="BB6" s="20"/>
    </row>
    <row r="7" spans="1:257" ht="168.75" customHeight="1">
      <c r="A7" s="44">
        <f>A6+1</f>
        <v>2</v>
      </c>
      <c r="B7" s="253"/>
      <c r="C7" s="45" t="s">
        <v>38</v>
      </c>
      <c r="D7" s="46" t="s">
        <v>56</v>
      </c>
      <c r="E7" s="47" t="s">
        <v>57</v>
      </c>
      <c r="F7" s="46" t="s">
        <v>58</v>
      </c>
      <c r="G7" s="155" t="s">
        <v>42</v>
      </c>
      <c r="H7" s="48" t="s">
        <v>43</v>
      </c>
      <c r="I7" s="49" t="s">
        <v>59</v>
      </c>
      <c r="J7" s="50" t="str">
        <f>VLOOKUP(H7,'MATRIZ DE CALOR'!$C$2:$H$7,MATCH('Mapa de riesgo Corrupción'!I7,'MATRIZ DE CALOR'!$C$2:$H$2,0),FALSE)</f>
        <v>Moderado</v>
      </c>
      <c r="K7" s="51" t="s">
        <v>45</v>
      </c>
      <c r="L7" s="52" t="s">
        <v>60</v>
      </c>
      <c r="M7" s="53" t="s">
        <v>46</v>
      </c>
      <c r="N7" s="54" t="s">
        <v>61</v>
      </c>
      <c r="O7" s="55" t="s">
        <v>48</v>
      </c>
      <c r="P7" s="56">
        <v>0.3</v>
      </c>
      <c r="Q7" s="55" t="s">
        <v>49</v>
      </c>
      <c r="R7" s="55" t="s">
        <v>50</v>
      </c>
      <c r="S7" s="53" t="s">
        <v>51</v>
      </c>
      <c r="T7" s="57" t="s">
        <v>52</v>
      </c>
      <c r="U7" s="58" t="s">
        <v>43</v>
      </c>
      <c r="V7" s="181" t="s">
        <v>62</v>
      </c>
      <c r="W7" s="195" t="s">
        <v>63</v>
      </c>
      <c r="X7" s="190" t="s">
        <v>54</v>
      </c>
      <c r="Y7" s="208" t="s">
        <v>55</v>
      </c>
      <c r="Z7" s="204" t="s">
        <v>173</v>
      </c>
      <c r="AA7" s="176" t="s">
        <v>179</v>
      </c>
      <c r="AB7" s="20"/>
      <c r="AC7" s="20"/>
      <c r="AD7" s="20"/>
      <c r="AE7" s="20"/>
      <c r="AF7" s="20"/>
      <c r="AG7" s="20"/>
      <c r="AH7" s="20"/>
      <c r="AI7" s="20"/>
      <c r="AJ7" s="20"/>
      <c r="AK7" s="20"/>
      <c r="AL7" s="20"/>
      <c r="AM7" s="20"/>
      <c r="AN7" s="20"/>
      <c r="AO7" s="20"/>
      <c r="AP7" s="20"/>
      <c r="AQ7" s="20"/>
      <c r="AR7" s="20"/>
      <c r="AS7" s="20"/>
      <c r="AT7" s="20"/>
      <c r="AU7" s="20"/>
      <c r="AV7" s="20"/>
      <c r="AW7" s="20"/>
      <c r="AX7" s="20"/>
      <c r="AY7" s="20"/>
      <c r="AZ7" s="20"/>
      <c r="BA7" s="20"/>
      <c r="BB7" s="20"/>
    </row>
    <row r="8" spans="1:257" ht="158.25" customHeight="1">
      <c r="A8" s="44">
        <v>3</v>
      </c>
      <c r="B8" s="253"/>
      <c r="C8" s="45" t="s">
        <v>38</v>
      </c>
      <c r="D8" s="60" t="s">
        <v>64</v>
      </c>
      <c r="E8" s="212" t="s">
        <v>65</v>
      </c>
      <c r="F8" s="46" t="s">
        <v>66</v>
      </c>
      <c r="G8" s="155" t="s">
        <v>42</v>
      </c>
      <c r="H8" s="48" t="s">
        <v>43</v>
      </c>
      <c r="I8" s="49" t="s">
        <v>59</v>
      </c>
      <c r="J8" s="50" t="str">
        <f>VLOOKUP(H8,'MATRIZ DE CALOR'!$C$2:$H$7,MATCH('Mapa de riesgo Corrupción'!I8,'MATRIZ DE CALOR'!$C$2:$H$2,0),FALSE)</f>
        <v>Moderado</v>
      </c>
      <c r="K8" s="51" t="s">
        <v>67</v>
      </c>
      <c r="L8" s="52"/>
      <c r="M8" s="61" t="s">
        <v>46</v>
      </c>
      <c r="N8" s="54" t="s">
        <v>61</v>
      </c>
      <c r="O8" s="55" t="s">
        <v>48</v>
      </c>
      <c r="P8" s="56">
        <v>0.4</v>
      </c>
      <c r="Q8" s="55" t="s">
        <v>49</v>
      </c>
      <c r="R8" s="55" t="s">
        <v>50</v>
      </c>
      <c r="S8" s="53" t="s">
        <v>51</v>
      </c>
      <c r="T8" s="57" t="s">
        <v>52</v>
      </c>
      <c r="U8" s="58" t="s">
        <v>68</v>
      </c>
      <c r="V8" s="181" t="s">
        <v>62</v>
      </c>
      <c r="W8" s="196" t="s">
        <v>69</v>
      </c>
      <c r="X8" s="191" t="s">
        <v>70</v>
      </c>
      <c r="Y8" s="59" t="s">
        <v>55</v>
      </c>
      <c r="Z8" s="204" t="s">
        <v>173</v>
      </c>
      <c r="AA8" s="176" t="s">
        <v>174</v>
      </c>
      <c r="AB8" s="20"/>
      <c r="AC8" s="20"/>
      <c r="AD8" s="20"/>
      <c r="AE8" s="20"/>
      <c r="AF8" s="20"/>
      <c r="AG8" s="20"/>
      <c r="AH8" s="20"/>
      <c r="AI8" s="20"/>
      <c r="AJ8" s="20"/>
      <c r="AK8" s="20"/>
      <c r="AL8" s="20"/>
      <c r="AM8" s="20"/>
      <c r="AN8" s="20"/>
      <c r="AO8" s="20"/>
      <c r="AP8" s="20"/>
      <c r="AQ8" s="20"/>
      <c r="AR8" s="20"/>
      <c r="AS8" s="20"/>
      <c r="AT8" s="20"/>
      <c r="AU8" s="20"/>
      <c r="AV8" s="20"/>
      <c r="AW8" s="20"/>
      <c r="AX8" s="20"/>
      <c r="AY8" s="20"/>
      <c r="AZ8" s="20"/>
      <c r="BA8" s="20"/>
      <c r="BB8" s="20"/>
    </row>
    <row r="9" spans="1:257" ht="167.25" customHeight="1" thickBot="1">
      <c r="A9" s="62">
        <f>A8+1</f>
        <v>4</v>
      </c>
      <c r="B9" s="254"/>
      <c r="C9" s="63" t="s">
        <v>38</v>
      </c>
      <c r="D9" s="64" t="s">
        <v>71</v>
      </c>
      <c r="E9" s="65" t="s">
        <v>72</v>
      </c>
      <c r="F9" s="66" t="s">
        <v>73</v>
      </c>
      <c r="G9" s="156" t="s">
        <v>42</v>
      </c>
      <c r="H9" s="67" t="s">
        <v>68</v>
      </c>
      <c r="I9" s="68" t="s">
        <v>59</v>
      </c>
      <c r="J9" s="69" t="str">
        <f>VLOOKUP(H9,'MATRIZ DE CALOR'!$C$2:$H$7,MATCH('Mapa de riesgo Corrupción'!I9,'MATRIZ DE CALOR'!$C$2:$H$2,0),FALSE)</f>
        <v>Moderado</v>
      </c>
      <c r="K9" s="157" t="s">
        <v>74</v>
      </c>
      <c r="L9" s="158" t="s">
        <v>46</v>
      </c>
      <c r="M9" s="70"/>
      <c r="N9" s="71" t="s">
        <v>61</v>
      </c>
      <c r="O9" s="72" t="s">
        <v>48</v>
      </c>
      <c r="P9" s="73">
        <v>0.4</v>
      </c>
      <c r="Q9" s="72" t="s">
        <v>49</v>
      </c>
      <c r="R9" s="72" t="s">
        <v>50</v>
      </c>
      <c r="S9" s="74" t="s">
        <v>51</v>
      </c>
      <c r="T9" s="75" t="s">
        <v>52</v>
      </c>
      <c r="U9" s="76" t="s">
        <v>68</v>
      </c>
      <c r="V9" s="182" t="s">
        <v>75</v>
      </c>
      <c r="W9" s="214" t="s">
        <v>76</v>
      </c>
      <c r="X9" s="215" t="s">
        <v>70</v>
      </c>
      <c r="Y9" s="216" t="s">
        <v>55</v>
      </c>
      <c r="Z9" s="217" t="s">
        <v>173</v>
      </c>
      <c r="AA9" s="177" t="s">
        <v>180</v>
      </c>
    </row>
    <row r="10" spans="1:257" ht="139.5" customHeight="1" thickBot="1">
      <c r="A10" s="31">
        <f>A9+1</f>
        <v>5</v>
      </c>
      <c r="B10" s="264" t="s">
        <v>77</v>
      </c>
      <c r="C10" s="32" t="s">
        <v>38</v>
      </c>
      <c r="D10" s="33" t="s">
        <v>78</v>
      </c>
      <c r="E10" s="77" t="s">
        <v>79</v>
      </c>
      <c r="F10" s="33" t="s">
        <v>80</v>
      </c>
      <c r="G10" s="159" t="s">
        <v>81</v>
      </c>
      <c r="H10" s="35" t="s">
        <v>68</v>
      </c>
      <c r="I10" s="36" t="s">
        <v>82</v>
      </c>
      <c r="J10" s="37" t="str">
        <f>VLOOKUP(H10,'MATRIZ DE CALOR'!$C$2:$H$7,MATCH('Mapa de riesgo Corrupción'!I10,'MATRIZ DE CALOR'!$C$2:$H$2,0),FALSE)</f>
        <v>Bajo</v>
      </c>
      <c r="K10" s="77" t="s">
        <v>83</v>
      </c>
      <c r="L10" s="78"/>
      <c r="M10" s="160" t="s">
        <v>46</v>
      </c>
      <c r="N10" s="38" t="s">
        <v>61</v>
      </c>
      <c r="O10" s="40" t="s">
        <v>48</v>
      </c>
      <c r="P10" s="79">
        <v>0.4</v>
      </c>
      <c r="Q10" s="40" t="s">
        <v>49</v>
      </c>
      <c r="R10" s="40" t="s">
        <v>50</v>
      </c>
      <c r="S10" s="39" t="s">
        <v>51</v>
      </c>
      <c r="T10" s="42" t="s">
        <v>52</v>
      </c>
      <c r="U10" s="43" t="s">
        <v>68</v>
      </c>
      <c r="V10" s="180" t="s">
        <v>44</v>
      </c>
      <c r="W10" s="223" t="s">
        <v>84</v>
      </c>
      <c r="X10" s="224" t="s">
        <v>85</v>
      </c>
      <c r="Y10" s="160" t="s">
        <v>55</v>
      </c>
      <c r="Z10" s="225" t="s">
        <v>173</v>
      </c>
      <c r="AA10" s="178" t="s">
        <v>181</v>
      </c>
    </row>
    <row r="11" spans="1:257" ht="162" customHeight="1" thickBot="1">
      <c r="A11" s="81">
        <v>6</v>
      </c>
      <c r="B11" s="257"/>
      <c r="C11" s="83" t="s">
        <v>38</v>
      </c>
      <c r="D11" s="84" t="s">
        <v>86</v>
      </c>
      <c r="E11" s="85" t="s">
        <v>87</v>
      </c>
      <c r="F11" s="86" t="s">
        <v>88</v>
      </c>
      <c r="G11" s="161" t="s">
        <v>42</v>
      </c>
      <c r="H11" s="87" t="s">
        <v>68</v>
      </c>
      <c r="I11" s="88" t="s">
        <v>44</v>
      </c>
      <c r="J11" s="89" t="str">
        <f>VLOOKUP(H11,'MATRIZ DE CALOR'!$C$2:$H$7,MATCH('Mapa de riesgo Corrupción'!I11,'MATRIZ DE CALOR'!$C$2:$H$2,0),FALSE)</f>
        <v>Alto</v>
      </c>
      <c r="K11" s="85" t="s">
        <v>89</v>
      </c>
      <c r="L11" s="90"/>
      <c r="M11" s="162" t="s">
        <v>60</v>
      </c>
      <c r="N11" s="91" t="s">
        <v>61</v>
      </c>
      <c r="O11" s="92" t="s">
        <v>48</v>
      </c>
      <c r="P11" s="93">
        <v>0.3</v>
      </c>
      <c r="Q11" s="92" t="s">
        <v>49</v>
      </c>
      <c r="R11" s="92" t="s">
        <v>50</v>
      </c>
      <c r="S11" s="94"/>
      <c r="T11" s="95" t="s">
        <v>90</v>
      </c>
      <c r="U11" s="96" t="s">
        <v>68</v>
      </c>
      <c r="V11" s="183" t="s">
        <v>44</v>
      </c>
      <c r="W11" s="226" t="s">
        <v>91</v>
      </c>
      <c r="X11" s="201" t="s">
        <v>92</v>
      </c>
      <c r="Y11" s="227" t="s">
        <v>55</v>
      </c>
      <c r="Z11" s="228" t="s">
        <v>173</v>
      </c>
      <c r="AA11" s="229" t="s">
        <v>175</v>
      </c>
    </row>
    <row r="12" spans="1:257" ht="200.25" customHeight="1" thickBot="1">
      <c r="A12" s="97">
        <v>7</v>
      </c>
      <c r="B12" s="82" t="s">
        <v>93</v>
      </c>
      <c r="C12" s="83" t="s">
        <v>38</v>
      </c>
      <c r="D12" s="86" t="s">
        <v>94</v>
      </c>
      <c r="E12" s="85" t="s">
        <v>95</v>
      </c>
      <c r="F12" s="86" t="s">
        <v>96</v>
      </c>
      <c r="G12" s="161" t="s">
        <v>97</v>
      </c>
      <c r="H12" s="87" t="s">
        <v>68</v>
      </c>
      <c r="I12" s="88" t="s">
        <v>44</v>
      </c>
      <c r="J12" s="89" t="str">
        <f>VLOOKUP(H12,'MATRIZ DE CALOR'!$C$2:$H$7,MATCH('Mapa de riesgo Corrupción'!I12,'MATRIZ DE CALOR'!$C$2:$H$2,0),FALSE)</f>
        <v>Alto</v>
      </c>
      <c r="K12" s="85" t="s">
        <v>98</v>
      </c>
      <c r="L12" s="98"/>
      <c r="M12" s="162" t="s">
        <v>60</v>
      </c>
      <c r="N12" s="91" t="s">
        <v>61</v>
      </c>
      <c r="O12" s="92" t="s">
        <v>48</v>
      </c>
      <c r="P12" s="93">
        <v>0.4</v>
      </c>
      <c r="Q12" s="92" t="s">
        <v>49</v>
      </c>
      <c r="R12" s="92" t="s">
        <v>50</v>
      </c>
      <c r="S12" s="94" t="s">
        <v>51</v>
      </c>
      <c r="T12" s="95" t="s">
        <v>52</v>
      </c>
      <c r="U12" s="96" t="s">
        <v>68</v>
      </c>
      <c r="V12" s="183" t="s">
        <v>44</v>
      </c>
      <c r="W12" s="218" t="s">
        <v>99</v>
      </c>
      <c r="X12" s="219" t="s">
        <v>100</v>
      </c>
      <c r="Y12" s="220" t="s">
        <v>55</v>
      </c>
      <c r="Z12" s="221" t="s">
        <v>173</v>
      </c>
      <c r="AA12" s="222" t="s">
        <v>182</v>
      </c>
    </row>
    <row r="13" spans="1:257" ht="169.5" customHeight="1" thickBot="1">
      <c r="A13" s="97">
        <v>8</v>
      </c>
      <c r="B13" s="264" t="s">
        <v>101</v>
      </c>
      <c r="C13" s="32" t="s">
        <v>38</v>
      </c>
      <c r="D13" s="34" t="s">
        <v>102</v>
      </c>
      <c r="E13" s="99" t="s">
        <v>103</v>
      </c>
      <c r="F13" s="33" t="s">
        <v>104</v>
      </c>
      <c r="G13" s="159" t="s">
        <v>97</v>
      </c>
      <c r="H13" s="35" t="s">
        <v>68</v>
      </c>
      <c r="I13" s="36" t="s">
        <v>44</v>
      </c>
      <c r="J13" s="37" t="str">
        <f>VLOOKUP(H13,'MATRIZ DE CALOR'!$C$2:$H$7,MATCH('Mapa de riesgo Corrupción'!I13,'MATRIZ DE CALOR'!$C$2:$H$2,0),FALSE)</f>
        <v>Alto</v>
      </c>
      <c r="K13" s="100" t="s">
        <v>105</v>
      </c>
      <c r="L13" s="78"/>
      <c r="M13" s="101" t="s">
        <v>46</v>
      </c>
      <c r="N13" s="38" t="s">
        <v>61</v>
      </c>
      <c r="O13" s="40" t="s">
        <v>48</v>
      </c>
      <c r="P13" s="79">
        <v>0.3</v>
      </c>
      <c r="Q13" s="40" t="s">
        <v>49</v>
      </c>
      <c r="R13" s="40" t="s">
        <v>50</v>
      </c>
      <c r="S13" s="39" t="s">
        <v>51</v>
      </c>
      <c r="T13" s="42" t="s">
        <v>90</v>
      </c>
      <c r="U13" s="43" t="s">
        <v>68</v>
      </c>
      <c r="V13" s="180" t="s">
        <v>44</v>
      </c>
      <c r="W13" s="197" t="s">
        <v>106</v>
      </c>
      <c r="X13" s="192" t="s">
        <v>107</v>
      </c>
      <c r="Y13" s="209" t="s">
        <v>55</v>
      </c>
      <c r="Z13" s="205" t="s">
        <v>173</v>
      </c>
      <c r="AA13" s="198" t="s">
        <v>177</v>
      </c>
    </row>
    <row r="14" spans="1:257" ht="132.75" customHeight="1">
      <c r="A14" s="31">
        <v>9</v>
      </c>
      <c r="B14" s="253"/>
      <c r="C14" s="102" t="s">
        <v>38</v>
      </c>
      <c r="D14" s="46" t="s">
        <v>108</v>
      </c>
      <c r="E14" s="47" t="s">
        <v>109</v>
      </c>
      <c r="F14" s="46" t="s">
        <v>110</v>
      </c>
      <c r="G14" s="163" t="s">
        <v>97</v>
      </c>
      <c r="H14" s="103" t="s">
        <v>68</v>
      </c>
      <c r="I14" s="104" t="s">
        <v>59</v>
      </c>
      <c r="J14" s="105" t="str">
        <f>VLOOKUP(H14,'MATRIZ DE CALOR'!$C$2:$H$7,MATCH('Mapa de riesgo Corrupción'!I14,'MATRIZ DE CALOR'!$C$2:$H$2,0),FALSE)</f>
        <v>Moderado</v>
      </c>
      <c r="K14" s="47" t="s">
        <v>111</v>
      </c>
      <c r="L14" s="106"/>
      <c r="M14" s="107" t="s">
        <v>46</v>
      </c>
      <c r="N14" s="108" t="s">
        <v>61</v>
      </c>
      <c r="O14" s="109" t="s">
        <v>48</v>
      </c>
      <c r="P14" s="73">
        <v>0.4</v>
      </c>
      <c r="Q14" s="109" t="s">
        <v>49</v>
      </c>
      <c r="R14" s="109" t="s">
        <v>50</v>
      </c>
      <c r="S14" s="110" t="s">
        <v>51</v>
      </c>
      <c r="T14" s="111" t="s">
        <v>52</v>
      </c>
      <c r="U14" s="112" t="s">
        <v>68</v>
      </c>
      <c r="V14" s="184" t="s">
        <v>59</v>
      </c>
      <c r="W14" s="197" t="s">
        <v>112</v>
      </c>
      <c r="X14" s="192" t="s">
        <v>113</v>
      </c>
      <c r="Y14" s="61" t="s">
        <v>55</v>
      </c>
      <c r="Z14" s="205" t="s">
        <v>173</v>
      </c>
      <c r="AA14" s="198" t="s">
        <v>183</v>
      </c>
    </row>
    <row r="15" spans="1:257" ht="104.25" customHeight="1">
      <c r="A15" s="44">
        <f>A14+1</f>
        <v>10</v>
      </c>
      <c r="B15" s="253"/>
      <c r="C15" s="45" t="s">
        <v>38</v>
      </c>
      <c r="D15" s="164" t="s">
        <v>114</v>
      </c>
      <c r="E15" s="213" t="s">
        <v>115</v>
      </c>
      <c r="F15" s="46" t="s">
        <v>116</v>
      </c>
      <c r="G15" s="165" t="s">
        <v>81</v>
      </c>
      <c r="H15" s="48" t="s">
        <v>68</v>
      </c>
      <c r="I15" s="49" t="s">
        <v>44</v>
      </c>
      <c r="J15" s="50" t="str">
        <f>VLOOKUP(H15,'MATRIZ DE CALOR'!$C$2:$H$7,MATCH('Mapa de riesgo Corrupción'!I15,'MATRIZ DE CALOR'!$C$2:$H$2,0),FALSE)</f>
        <v>Alto</v>
      </c>
      <c r="K15" s="213" t="s">
        <v>117</v>
      </c>
      <c r="L15" s="113"/>
      <c r="M15" s="114" t="s">
        <v>60</v>
      </c>
      <c r="N15" s="54" t="s">
        <v>47</v>
      </c>
      <c r="O15" s="55" t="s">
        <v>48</v>
      </c>
      <c r="P15" s="56">
        <v>0.3</v>
      </c>
      <c r="Q15" s="55" t="s">
        <v>49</v>
      </c>
      <c r="R15" s="55" t="s">
        <v>50</v>
      </c>
      <c r="S15" s="53" t="s">
        <v>51</v>
      </c>
      <c r="T15" s="57" t="s">
        <v>52</v>
      </c>
      <c r="U15" s="58" t="s">
        <v>68</v>
      </c>
      <c r="V15" s="181" t="s">
        <v>75</v>
      </c>
      <c r="W15" s="197" t="s">
        <v>118</v>
      </c>
      <c r="X15" s="192" t="s">
        <v>113</v>
      </c>
      <c r="Y15" s="61" t="s">
        <v>55</v>
      </c>
      <c r="Z15" s="205" t="s">
        <v>173</v>
      </c>
      <c r="AA15" s="198" t="s">
        <v>184</v>
      </c>
    </row>
    <row r="16" spans="1:257" ht="181.5" customHeight="1" thickBot="1">
      <c r="A16" s="81">
        <f>A15+1</f>
        <v>11</v>
      </c>
      <c r="B16" s="257"/>
      <c r="C16" s="115" t="s">
        <v>38</v>
      </c>
      <c r="D16" s="66" t="s">
        <v>119</v>
      </c>
      <c r="E16" s="116" t="s">
        <v>120</v>
      </c>
      <c r="F16" s="166" t="s">
        <v>121</v>
      </c>
      <c r="G16" s="167" t="s">
        <v>81</v>
      </c>
      <c r="H16" s="117" t="s">
        <v>53</v>
      </c>
      <c r="I16" s="118" t="s">
        <v>44</v>
      </c>
      <c r="J16" s="119" t="str">
        <f>VLOOKUP(H16,'MATRIZ DE CALOR'!$C$2:$H$7,MATCH('Mapa de riesgo Corrupción'!I16,'MATRIZ DE CALOR'!$C$2:$H$2,0),FALSE)</f>
        <v>Alto</v>
      </c>
      <c r="K16" s="120" t="s">
        <v>122</v>
      </c>
      <c r="L16" s="121"/>
      <c r="M16" s="122" t="s">
        <v>60</v>
      </c>
      <c r="N16" s="123" t="s">
        <v>61</v>
      </c>
      <c r="O16" s="124" t="s">
        <v>48</v>
      </c>
      <c r="P16" s="93">
        <v>0.4</v>
      </c>
      <c r="Q16" s="124" t="s">
        <v>123</v>
      </c>
      <c r="R16" s="124" t="s">
        <v>50</v>
      </c>
      <c r="S16" s="125" t="s">
        <v>51</v>
      </c>
      <c r="T16" s="126" t="s">
        <v>52</v>
      </c>
      <c r="U16" s="127" t="s">
        <v>68</v>
      </c>
      <c r="V16" s="185" t="s">
        <v>75</v>
      </c>
      <c r="W16" s="230" t="s">
        <v>124</v>
      </c>
      <c r="X16" s="215" t="s">
        <v>113</v>
      </c>
      <c r="Y16" s="70" t="s">
        <v>55</v>
      </c>
      <c r="Z16" s="231" t="s">
        <v>173</v>
      </c>
      <c r="AA16" s="232" t="s">
        <v>125</v>
      </c>
    </row>
    <row r="17" spans="1:27" ht="409.6" customHeight="1" thickBot="1">
      <c r="A17" s="97">
        <f>A16+1</f>
        <v>12</v>
      </c>
      <c r="B17" s="128" t="s">
        <v>126</v>
      </c>
      <c r="C17" s="129" t="s">
        <v>38</v>
      </c>
      <c r="D17" s="130" t="s">
        <v>127</v>
      </c>
      <c r="E17" s="131" t="s">
        <v>128</v>
      </c>
      <c r="F17" s="130" t="s">
        <v>129</v>
      </c>
      <c r="G17" s="168" t="s">
        <v>97</v>
      </c>
      <c r="H17" s="132" t="s">
        <v>68</v>
      </c>
      <c r="I17" s="133" t="s">
        <v>59</v>
      </c>
      <c r="J17" s="134" t="str">
        <f>VLOOKUP(H17,'MATRIZ DE CALOR'!$C$2:$H$7,MATCH('Mapa de riesgo Corrupción'!I17,'MATRIZ DE CALOR'!$C$2:$H$2,0),FALSE)</f>
        <v>Moderado</v>
      </c>
      <c r="K17" s="135" t="s">
        <v>130</v>
      </c>
      <c r="L17" s="136"/>
      <c r="M17" s="137" t="s">
        <v>60</v>
      </c>
      <c r="N17" s="138" t="s">
        <v>131</v>
      </c>
      <c r="O17" s="139" t="s">
        <v>48</v>
      </c>
      <c r="P17" s="140">
        <v>0.3</v>
      </c>
      <c r="Q17" s="139" t="s">
        <v>49</v>
      </c>
      <c r="R17" s="139" t="s">
        <v>50</v>
      </c>
      <c r="S17" s="141" t="s">
        <v>132</v>
      </c>
      <c r="T17" s="142" t="s">
        <v>90</v>
      </c>
      <c r="U17" s="143" t="s">
        <v>68</v>
      </c>
      <c r="V17" s="186" t="s">
        <v>62</v>
      </c>
      <c r="W17" s="236" t="s">
        <v>133</v>
      </c>
      <c r="X17" s="237" t="s">
        <v>134</v>
      </c>
      <c r="Y17" s="238" t="s">
        <v>55</v>
      </c>
      <c r="Z17" s="239" t="s">
        <v>173</v>
      </c>
      <c r="AA17" s="179" t="s">
        <v>176</v>
      </c>
    </row>
    <row r="18" spans="1:27" ht="165" customHeight="1" thickBot="1">
      <c r="A18" s="144">
        <f>A17+1</f>
        <v>13</v>
      </c>
      <c r="B18" s="264" t="s">
        <v>135</v>
      </c>
      <c r="C18" s="32" t="s">
        <v>38</v>
      </c>
      <c r="D18" s="169" t="s">
        <v>136</v>
      </c>
      <c r="E18" s="170" t="s">
        <v>137</v>
      </c>
      <c r="F18" s="33" t="s">
        <v>138</v>
      </c>
      <c r="G18" s="159" t="s">
        <v>42</v>
      </c>
      <c r="H18" s="35" t="s">
        <v>68</v>
      </c>
      <c r="I18" s="36" t="s">
        <v>59</v>
      </c>
      <c r="J18" s="37" t="str">
        <f>VLOOKUP(H18,'MATRIZ DE CALOR'!$C$2:$H$7,MATCH('Mapa de riesgo Corrupción'!I18,'MATRIZ DE CALOR'!$C$2:$H$2,0),FALSE)</f>
        <v>Moderado</v>
      </c>
      <c r="K18" s="145" t="s">
        <v>139</v>
      </c>
      <c r="L18" s="106" t="s">
        <v>46</v>
      </c>
      <c r="M18" s="107"/>
      <c r="N18" s="108" t="s">
        <v>61</v>
      </c>
      <c r="O18" s="146" t="s">
        <v>48</v>
      </c>
      <c r="P18" s="41">
        <v>0.25</v>
      </c>
      <c r="Q18" s="40" t="s">
        <v>49</v>
      </c>
      <c r="R18" s="40" t="s">
        <v>50</v>
      </c>
      <c r="S18" s="39" t="s">
        <v>51</v>
      </c>
      <c r="T18" s="42" t="s">
        <v>90</v>
      </c>
      <c r="U18" s="43" t="s">
        <v>68</v>
      </c>
      <c r="V18" s="180" t="s">
        <v>59</v>
      </c>
      <c r="W18" s="233" t="s">
        <v>140</v>
      </c>
      <c r="X18" s="219" t="s">
        <v>141</v>
      </c>
      <c r="Y18" s="234" t="s">
        <v>55</v>
      </c>
      <c r="Z18" s="221" t="s">
        <v>173</v>
      </c>
      <c r="AA18" s="235" t="s">
        <v>185</v>
      </c>
    </row>
    <row r="19" spans="1:27" ht="241.5" customHeight="1" thickBot="1">
      <c r="A19" s="144">
        <v>14</v>
      </c>
      <c r="B19" s="253"/>
      <c r="C19" s="45" t="s">
        <v>38</v>
      </c>
      <c r="D19" s="164" t="s">
        <v>142</v>
      </c>
      <c r="E19" s="171" t="s">
        <v>143</v>
      </c>
      <c r="F19" s="147" t="s">
        <v>144</v>
      </c>
      <c r="G19" s="165" t="s">
        <v>42</v>
      </c>
      <c r="H19" s="48" t="s">
        <v>68</v>
      </c>
      <c r="I19" s="49" t="s">
        <v>44</v>
      </c>
      <c r="J19" s="89" t="str">
        <f>VLOOKUP(H19,'MATRIZ DE CALOR'!$C$2:$H$7,MATCH('Mapa de riesgo Corrupción'!I19,'MATRIZ DE CALOR'!$C$2:$H$2,0),FALSE)</f>
        <v>Alto</v>
      </c>
      <c r="K19" s="213" t="s">
        <v>145</v>
      </c>
      <c r="L19" s="148" t="s">
        <v>60</v>
      </c>
      <c r="M19" s="149"/>
      <c r="N19" s="54" t="s">
        <v>47</v>
      </c>
      <c r="O19" s="55" t="s">
        <v>48</v>
      </c>
      <c r="P19" s="56">
        <v>0.3</v>
      </c>
      <c r="Q19" s="55" t="s">
        <v>49</v>
      </c>
      <c r="R19" s="55" t="s">
        <v>50</v>
      </c>
      <c r="S19" s="53" t="s">
        <v>51</v>
      </c>
      <c r="T19" s="57" t="s">
        <v>52</v>
      </c>
      <c r="U19" s="58" t="s">
        <v>68</v>
      </c>
      <c r="V19" s="181" t="s">
        <v>75</v>
      </c>
      <c r="W19" s="197" t="s">
        <v>146</v>
      </c>
      <c r="X19" s="192" t="s">
        <v>147</v>
      </c>
      <c r="Y19" s="61" t="s">
        <v>55</v>
      </c>
      <c r="Z19" s="205" t="s">
        <v>173</v>
      </c>
      <c r="AA19" s="199" t="s">
        <v>186</v>
      </c>
    </row>
    <row r="20" spans="1:27" ht="322.5" customHeight="1" thickBot="1">
      <c r="A20" s="144">
        <v>15</v>
      </c>
      <c r="B20" s="257"/>
      <c r="C20" s="83" t="s">
        <v>38</v>
      </c>
      <c r="D20" s="66" t="s">
        <v>148</v>
      </c>
      <c r="E20" s="150" t="s">
        <v>149</v>
      </c>
      <c r="F20" s="66" t="s">
        <v>144</v>
      </c>
      <c r="G20" s="161" t="s">
        <v>42</v>
      </c>
      <c r="H20" s="87" t="s">
        <v>53</v>
      </c>
      <c r="I20" s="88" t="s">
        <v>62</v>
      </c>
      <c r="J20" s="89" t="str">
        <f>VLOOKUP(H20,'MATRIZ DE CALOR'!$C$2:$H$7,MATCH('Mapa de riesgo Corrupción'!I20,'MATRIZ DE CALOR'!$C$2:$H$2,0),FALSE)</f>
        <v>Extremo</v>
      </c>
      <c r="K20" s="120" t="s">
        <v>150</v>
      </c>
      <c r="L20" s="121" t="s">
        <v>46</v>
      </c>
      <c r="M20" s="122"/>
      <c r="N20" s="91" t="s">
        <v>61</v>
      </c>
      <c r="O20" s="92" t="s">
        <v>48</v>
      </c>
      <c r="P20" s="93">
        <v>0.4</v>
      </c>
      <c r="Q20" s="92" t="s">
        <v>49</v>
      </c>
      <c r="R20" s="92" t="s">
        <v>50</v>
      </c>
      <c r="S20" s="125" t="s">
        <v>51</v>
      </c>
      <c r="T20" s="95" t="s">
        <v>52</v>
      </c>
      <c r="U20" s="96" t="s">
        <v>68</v>
      </c>
      <c r="V20" s="183" t="s">
        <v>82</v>
      </c>
      <c r="W20" s="240" t="s">
        <v>151</v>
      </c>
      <c r="X20" s="215" t="s">
        <v>147</v>
      </c>
      <c r="Y20" s="70" t="s">
        <v>55</v>
      </c>
      <c r="Z20" s="231" t="s">
        <v>173</v>
      </c>
      <c r="AA20" s="241" t="s">
        <v>187</v>
      </c>
    </row>
    <row r="21" spans="1:27" ht="240" customHeight="1" thickBot="1">
      <c r="A21" s="31">
        <f>A20+1</f>
        <v>16</v>
      </c>
      <c r="B21" s="264" t="s">
        <v>152</v>
      </c>
      <c r="C21" s="102" t="s">
        <v>38</v>
      </c>
      <c r="D21" s="151" t="s">
        <v>153</v>
      </c>
      <c r="E21" s="213" t="s">
        <v>154</v>
      </c>
      <c r="F21" s="33" t="s">
        <v>155</v>
      </c>
      <c r="G21" s="163" t="s">
        <v>97</v>
      </c>
      <c r="H21" s="103" t="s">
        <v>53</v>
      </c>
      <c r="I21" s="104" t="s">
        <v>59</v>
      </c>
      <c r="J21" s="105" t="str">
        <f>VLOOKUP(H21,'MATRIZ DE CALOR'!$C$2:$H$7,MATCH('Mapa de riesgo Corrupción'!I21,'MATRIZ DE CALOR'!$C$2:$H$2,0),FALSE)</f>
        <v>Moderado</v>
      </c>
      <c r="K21" s="145" t="s">
        <v>156</v>
      </c>
      <c r="L21" s="106"/>
      <c r="M21" s="107" t="s">
        <v>46</v>
      </c>
      <c r="N21" s="108" t="s">
        <v>61</v>
      </c>
      <c r="O21" s="109" t="s">
        <v>48</v>
      </c>
      <c r="P21" s="73">
        <v>0.5</v>
      </c>
      <c r="Q21" s="109" t="s">
        <v>49</v>
      </c>
      <c r="R21" s="109" t="s">
        <v>50</v>
      </c>
      <c r="S21" s="110" t="s">
        <v>51</v>
      </c>
      <c r="T21" s="111" t="s">
        <v>157</v>
      </c>
      <c r="U21" s="112" t="s">
        <v>53</v>
      </c>
      <c r="V21" s="184" t="s">
        <v>59</v>
      </c>
      <c r="W21" s="223" t="s">
        <v>158</v>
      </c>
      <c r="X21" s="224" t="s">
        <v>159</v>
      </c>
      <c r="Y21" s="242" t="s">
        <v>55</v>
      </c>
      <c r="Z21" s="243" t="s">
        <v>173</v>
      </c>
      <c r="AA21" s="80" t="s">
        <v>171</v>
      </c>
    </row>
    <row r="22" spans="1:27" ht="339" customHeight="1" thickBot="1">
      <c r="A22" s="81">
        <f>A21+1</f>
        <v>17</v>
      </c>
      <c r="B22" s="257"/>
      <c r="C22" s="115" t="s">
        <v>38</v>
      </c>
      <c r="D22" s="172" t="s">
        <v>160</v>
      </c>
      <c r="E22" s="173" t="s">
        <v>161</v>
      </c>
      <c r="F22" s="174" t="s">
        <v>162</v>
      </c>
      <c r="G22" s="167" t="s">
        <v>97</v>
      </c>
      <c r="H22" s="117" t="s">
        <v>68</v>
      </c>
      <c r="I22" s="118" t="s">
        <v>59</v>
      </c>
      <c r="J22" s="119" t="str">
        <f>VLOOKUP(H22,'MATRIZ DE CALOR'!$C$2:$H$7,MATCH('Mapa de riesgo Corrupción'!I22,'MATRIZ DE CALOR'!$C$2:$H$2,0),FALSE)</f>
        <v>Moderado</v>
      </c>
      <c r="K22" s="120" t="s">
        <v>163</v>
      </c>
      <c r="L22" s="121"/>
      <c r="M22" s="122" t="s">
        <v>46</v>
      </c>
      <c r="N22" s="123" t="s">
        <v>47</v>
      </c>
      <c r="O22" s="124" t="s">
        <v>48</v>
      </c>
      <c r="P22" s="152">
        <v>0.3</v>
      </c>
      <c r="Q22" s="124" t="s">
        <v>49</v>
      </c>
      <c r="R22" s="124" t="s">
        <v>50</v>
      </c>
      <c r="S22" s="125" t="s">
        <v>51</v>
      </c>
      <c r="T22" s="126" t="s">
        <v>52</v>
      </c>
      <c r="U22" s="127" t="s">
        <v>68</v>
      </c>
      <c r="V22" s="185" t="s">
        <v>59</v>
      </c>
      <c r="W22" s="200" t="s">
        <v>164</v>
      </c>
      <c r="X22" s="201" t="s">
        <v>159</v>
      </c>
      <c r="Y22" s="210" t="s">
        <v>55</v>
      </c>
      <c r="Z22" s="206" t="s">
        <v>173</v>
      </c>
      <c r="AA22" s="202" t="s">
        <v>172</v>
      </c>
    </row>
  </sheetData>
  <mergeCells count="25">
    <mergeCell ref="B21:B22"/>
    <mergeCell ref="B18:B20"/>
    <mergeCell ref="Z4:AA4"/>
    <mergeCell ref="B4:B5"/>
    <mergeCell ref="W2:AA2"/>
    <mergeCell ref="F4:F5"/>
    <mergeCell ref="H4:H5"/>
    <mergeCell ref="T4:V4"/>
    <mergeCell ref="A1:F3"/>
    <mergeCell ref="B10:B11"/>
    <mergeCell ref="B13:B16"/>
    <mergeCell ref="L4:M4"/>
    <mergeCell ref="A4:A5"/>
    <mergeCell ref="G4:G5"/>
    <mergeCell ref="I4:I5"/>
    <mergeCell ref="K4:K5"/>
    <mergeCell ref="W1:AA1"/>
    <mergeCell ref="W3:AA3"/>
    <mergeCell ref="W4:Y4"/>
    <mergeCell ref="N4:S4"/>
    <mergeCell ref="B6:B9"/>
    <mergeCell ref="C4:C5"/>
    <mergeCell ref="E4:E5"/>
    <mergeCell ref="G1:V3"/>
    <mergeCell ref="D4:D5"/>
  </mergeCells>
  <conditionalFormatting sqref="H6:H22">
    <cfRule type="containsText" dxfId="27" priority="18" operator="containsText" text="Muy Alta 100%">
      <formula>NOT(ISERROR(SEARCH("Muy Alta 100%",H6)))</formula>
    </cfRule>
    <cfRule type="containsText" dxfId="26" priority="19" operator="containsText" text="Alta 80%">
      <formula>NOT(ISERROR(SEARCH("Alta 80%",H6)))</formula>
    </cfRule>
    <cfRule type="cellIs" dxfId="25" priority="20" operator="equal">
      <formula>"Media 60%"</formula>
    </cfRule>
    <cfRule type="containsText" dxfId="24" priority="21" operator="containsText" text="Baja 40%">
      <formula>NOT(ISERROR(SEARCH("Baja 40%",H6)))</formula>
    </cfRule>
    <cfRule type="containsText" dxfId="23" priority="22" operator="containsText" text="Muy Baja 20%">
      <formula>NOT(ISERROR(SEARCH("Muy Baja 20%",H6)))</formula>
    </cfRule>
  </conditionalFormatting>
  <conditionalFormatting sqref="I6:I22">
    <cfRule type="containsText" dxfId="22" priority="13" operator="containsText" text="Catastrófico 100%">
      <formula>NOT(ISERROR(SEARCH("Catastrófico 100%",I6)))</formula>
    </cfRule>
    <cfRule type="containsText" dxfId="21" priority="14" operator="containsText" text="Mayor 80%">
      <formula>NOT(ISERROR(SEARCH("Mayor 80%",I6)))</formula>
    </cfRule>
    <cfRule type="containsText" dxfId="20" priority="15" operator="containsText" text="Moderado 60%">
      <formula>NOT(ISERROR(SEARCH("Moderado 60%",I6)))</formula>
    </cfRule>
    <cfRule type="containsText" dxfId="19" priority="16" operator="containsText" text="Menor 40%">
      <formula>NOT(ISERROR(SEARCH("Menor 40%",I6)))</formula>
    </cfRule>
    <cfRule type="containsText" dxfId="18" priority="17" operator="containsText" text="Leve 20%">
      <formula>NOT(ISERROR(SEARCH("Leve 20%",I6)))</formula>
    </cfRule>
  </conditionalFormatting>
  <conditionalFormatting sqref="J6:J22">
    <cfRule type="containsText" dxfId="17" priority="1" operator="containsText" text="Extremo">
      <formula>NOT(ISERROR(SEARCH("Extremo",J6)))</formula>
    </cfRule>
    <cfRule type="containsText" dxfId="16" priority="2" operator="containsText" text="Alto">
      <formula>NOT(ISERROR(SEARCH("Alto",J6)))</formula>
    </cfRule>
    <cfRule type="containsText" dxfId="15" priority="3" operator="containsText" text="Moderado">
      <formula>NOT(ISERROR(SEARCH("Moderado",J6)))</formula>
    </cfRule>
    <cfRule type="containsText" dxfId="14" priority="4" operator="containsText" text="Bajo">
      <formula>NOT(ISERROR(SEARCH("Bajo",J6)))</formula>
    </cfRule>
  </conditionalFormatting>
  <conditionalFormatting sqref="U6:U22">
    <cfRule type="containsText" dxfId="13" priority="46" operator="containsText" text="Muy Alta 100%">
      <formula>NOT(ISERROR(SEARCH("Muy Alta 100%",U6)))</formula>
    </cfRule>
    <cfRule type="containsText" dxfId="12" priority="47" operator="containsText" text="Alta 80%">
      <formula>NOT(ISERROR(SEARCH("Alta 80%",U6)))</formula>
    </cfRule>
    <cfRule type="cellIs" dxfId="11" priority="48" operator="equal">
      <formula>"Media 60%"</formula>
    </cfRule>
    <cfRule type="containsText" dxfId="10" priority="49" operator="containsText" text="Baja 40%">
      <formula>NOT(ISERROR(SEARCH("Baja 40%",U6)))</formula>
    </cfRule>
    <cfRule type="containsText" dxfId="9" priority="50" operator="containsText" text="Muy Baja 20%">
      <formula>NOT(ISERROR(SEARCH("Muy Baja 20%",U6)))</formula>
    </cfRule>
  </conditionalFormatting>
  <conditionalFormatting sqref="V6:V22">
    <cfRule type="containsText" dxfId="8" priority="41" operator="containsText" text="Catastrófico 100%">
      <formula>NOT(ISERROR(SEARCH("Catastrófico 100%",V6)))</formula>
    </cfRule>
    <cfRule type="containsText" dxfId="7" priority="42" operator="containsText" text="Mayor 80%">
      <formula>NOT(ISERROR(SEARCH("Mayor 80%",V6)))</formula>
    </cfRule>
    <cfRule type="containsText" dxfId="6" priority="43" operator="containsText" text="Moderado 60%">
      <formula>NOT(ISERROR(SEARCH("Moderado 60%",V6)))</formula>
    </cfRule>
    <cfRule type="containsText" dxfId="5" priority="44" operator="containsText" text="Menor 40%">
      <formula>NOT(ISERROR(SEARCH("Menor 40%",V6)))</formula>
    </cfRule>
    <cfRule type="containsText" dxfId="4" priority="45" operator="containsText" text="Leve 20%">
      <formula>NOT(ISERROR(SEARCH("Leve 20%",V6)))</formula>
    </cfRule>
  </conditionalFormatting>
  <dataValidations count="1">
    <dataValidation type="list" allowBlank="1" showInputMessage="1" showErrorMessage="1" sqref="C6:C22 G6:G22 N6:N19 N21:O22 O6:O17 Q6:Q22 R6:R17 R21:R22 S6:T22" xr:uid="{00000000-0002-0000-0000-000001000000}">
      <formula1>#REF!</formula1>
    </dataValidation>
  </dataValidations>
  <printOptions horizontalCentered="1" verticalCentered="1"/>
  <pageMargins left="0.25" right="0.25" top="0.75" bottom="0.75" header="0.3" footer="0.3"/>
  <pageSetup paperSize="5" scale="34" fitToHeight="0" orientation="landscape"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000-000000000000}">
          <x14:formula1>
            <xm:f>'[EVCG-FO-07 Matriz de Riesgo Institucional 2021 V3.0 Operaciones (2).xlsx]Hoja1'!#REF!</xm:f>
          </x14:formula1>
          <xm:sqref>N20 O18 R18</xm:sqref>
        </x14:dataValidation>
        <x14:dataValidation type="list" allowBlank="1" showInputMessage="1" showErrorMessage="1" xr:uid="{00000000-0002-0000-0000-000002000000}">
          <x14:formula1>
            <xm:f>'MATRIZ DE CALOR'!$C$3:$C$7</xm:f>
          </x14:formula1>
          <xm:sqref>H6:H22 U6:U22</xm:sqref>
        </x14:dataValidation>
        <x14:dataValidation type="list" allowBlank="1" showInputMessage="1" showErrorMessage="1" xr:uid="{00000000-0002-0000-0000-000003000000}">
          <x14:formula1>
            <xm:f>'MATRIZ DE CALOR'!$D$8:$H$8</xm:f>
          </x14:formula1>
          <xm:sqref>I6:I22 V6:V22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J12"/>
  <sheetViews>
    <sheetView workbookViewId="0">
      <selection activeCell="J3" sqref="J3"/>
    </sheetView>
  </sheetViews>
  <sheetFormatPr baseColWidth="10" defaultColWidth="11" defaultRowHeight="15"/>
  <cols>
    <col min="3" max="3" width="12.140625" customWidth="1"/>
    <col min="4" max="4" width="13.85546875" customWidth="1"/>
    <col min="5" max="5" width="12.7109375" customWidth="1"/>
    <col min="6" max="6" width="14" customWidth="1"/>
    <col min="8" max="8" width="16.42578125" customWidth="1"/>
  </cols>
  <sheetData>
    <row r="1" spans="2:10" ht="14.25" customHeight="1">
      <c r="D1" s="284" t="s">
        <v>22</v>
      </c>
      <c r="E1" s="283"/>
      <c r="F1" s="283"/>
      <c r="G1" s="283"/>
      <c r="H1" s="283"/>
    </row>
    <row r="2" spans="2:10" ht="21" customHeight="1">
      <c r="C2" s="1"/>
      <c r="D2" s="2" t="s">
        <v>75</v>
      </c>
      <c r="E2" s="2" t="s">
        <v>82</v>
      </c>
      <c r="F2" s="2" t="s">
        <v>59</v>
      </c>
      <c r="G2" s="2" t="s">
        <v>44</v>
      </c>
      <c r="H2" s="2" t="s">
        <v>62</v>
      </c>
      <c r="I2" s="1"/>
    </row>
    <row r="3" spans="2:10" ht="42.75" customHeight="1">
      <c r="B3" s="282" t="s">
        <v>21</v>
      </c>
      <c r="C3" s="3" t="s">
        <v>165</v>
      </c>
      <c r="D3" s="4" t="s">
        <v>166</v>
      </c>
      <c r="E3" s="4" t="s">
        <v>166</v>
      </c>
      <c r="F3" s="4" t="s">
        <v>166</v>
      </c>
      <c r="G3" s="4" t="s">
        <v>166</v>
      </c>
      <c r="H3" s="5" t="s">
        <v>167</v>
      </c>
      <c r="J3" s="6" t="s">
        <v>167</v>
      </c>
    </row>
    <row r="4" spans="2:10" ht="42.75" customHeight="1">
      <c r="B4" s="283"/>
      <c r="C4" s="3" t="s">
        <v>168</v>
      </c>
      <c r="D4" s="7" t="s">
        <v>169</v>
      </c>
      <c r="E4" s="7" t="s">
        <v>169</v>
      </c>
      <c r="F4" s="4" t="s">
        <v>166</v>
      </c>
      <c r="G4" s="4" t="s">
        <v>166</v>
      </c>
      <c r="H4" s="5" t="s">
        <v>167</v>
      </c>
      <c r="J4" s="8" t="s">
        <v>166</v>
      </c>
    </row>
    <row r="5" spans="2:10" ht="42.75" customHeight="1">
      <c r="B5" s="283"/>
      <c r="C5" s="3" t="s">
        <v>53</v>
      </c>
      <c r="D5" s="7" t="s">
        <v>169</v>
      </c>
      <c r="E5" s="7" t="s">
        <v>169</v>
      </c>
      <c r="F5" s="7" t="s">
        <v>169</v>
      </c>
      <c r="G5" s="4" t="s">
        <v>166</v>
      </c>
      <c r="H5" s="5" t="s">
        <v>167</v>
      </c>
      <c r="J5" s="9" t="s">
        <v>169</v>
      </c>
    </row>
    <row r="6" spans="2:10" ht="42.75" customHeight="1">
      <c r="B6" s="283"/>
      <c r="C6" s="3" t="s">
        <v>43</v>
      </c>
      <c r="D6" s="10" t="s">
        <v>170</v>
      </c>
      <c r="E6" s="7" t="s">
        <v>169</v>
      </c>
      <c r="F6" s="7" t="s">
        <v>169</v>
      </c>
      <c r="G6" s="4" t="s">
        <v>166</v>
      </c>
      <c r="H6" s="5" t="s">
        <v>167</v>
      </c>
      <c r="J6" s="11" t="s">
        <v>170</v>
      </c>
    </row>
    <row r="7" spans="2:10" ht="42.75" customHeight="1">
      <c r="B7" s="283"/>
      <c r="C7" s="3" t="s">
        <v>68</v>
      </c>
      <c r="D7" s="10" t="s">
        <v>170</v>
      </c>
      <c r="E7" s="10" t="s">
        <v>170</v>
      </c>
      <c r="F7" s="7" t="s">
        <v>169</v>
      </c>
      <c r="G7" s="4" t="s">
        <v>166</v>
      </c>
      <c r="H7" s="5" t="s">
        <v>167</v>
      </c>
    </row>
    <row r="8" spans="2:10" ht="30">
      <c r="D8" s="3" t="s">
        <v>75</v>
      </c>
      <c r="E8" s="3" t="s">
        <v>82</v>
      </c>
      <c r="F8" s="3" t="s">
        <v>59</v>
      </c>
      <c r="G8" s="3" t="s">
        <v>44</v>
      </c>
      <c r="H8" s="3" t="s">
        <v>62</v>
      </c>
    </row>
    <row r="11" spans="2:10">
      <c r="C11" s="12" t="s">
        <v>21</v>
      </c>
      <c r="D11" s="13" t="s">
        <v>53</v>
      </c>
      <c r="E11" s="278" t="str">
        <f>VLOOKUP(D11,$C$2:$H$7,MATCH(D12,$C$2:$H$2,0),FALSE)</f>
        <v>Extremo</v>
      </c>
      <c r="F11" s="279"/>
    </row>
    <row r="12" spans="2:10">
      <c r="C12" s="12" t="s">
        <v>22</v>
      </c>
      <c r="D12" s="13" t="s">
        <v>62</v>
      </c>
      <c r="E12" s="280"/>
      <c r="F12" s="281"/>
    </row>
  </sheetData>
  <mergeCells count="3">
    <mergeCell ref="E11:F12"/>
    <mergeCell ref="B3:B7"/>
    <mergeCell ref="D1:H1"/>
  </mergeCells>
  <conditionalFormatting sqref="E11:F12">
    <cfRule type="containsText" dxfId="3" priority="1" operator="containsText" text="Extremo">
      <formula>NOT(ISERROR(SEARCH("Extremo",E11)))</formula>
    </cfRule>
    <cfRule type="containsText" dxfId="2" priority="2" operator="containsText" text="Alto">
      <formula>NOT(ISERROR(SEARCH("Alto",E11)))</formula>
    </cfRule>
    <cfRule type="containsText" dxfId="1" priority="3" operator="containsText" text="Moderado">
      <formula>NOT(ISERROR(SEARCH("Moderado",E11)))</formula>
    </cfRule>
    <cfRule type="containsText" dxfId="0" priority="4" operator="containsText" text="Bajo">
      <formula>NOT(ISERROR(SEARCH("Bajo",E11)))</formula>
    </cfRule>
  </conditionalFormatting>
  <dataValidations count="2">
    <dataValidation type="list" allowBlank="1" showInputMessage="1" showErrorMessage="1" sqref="D11" xr:uid="{00000000-0002-0000-0100-000000000000}">
      <formula1>$C$4:$C$8</formula1>
    </dataValidation>
    <dataValidation type="list" allowBlank="1" showInputMessage="1" showErrorMessage="1" sqref="D12" xr:uid="{00000000-0002-0000-0100-000001000000}">
      <formula1>$D$2:$H$2</formula1>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Mapa de riesgo Corrupción</vt:lpstr>
      <vt:lpstr>MATRIZ DE CALOR</vt:lpstr>
      <vt:lpstr>'Mapa de riesgo Corrupción'!Área_de_impresión</vt:lpstr>
      <vt:lpstr>'Mapa de riesgo Corrupción'!Títulos_a_imprimir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Carlos Alberto Carrillo</dc:creator>
  <cp:lastModifiedBy>Carlos Alberto Carrillo F</cp:lastModifiedBy>
  <cp:lastPrinted>2026-04-15T00:45:00Z</cp:lastPrinted>
  <dcterms:created xsi:type="dcterms:W3CDTF">2014-12-09T04:54:00Z</dcterms:created>
  <dcterms:modified xsi:type="dcterms:W3CDTF">2026-05-27T20:51:17Z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EEF35E101E91491580DCBCC0A2EDCFDC_12</vt:lpwstr>
  </property>
  <property fmtid="{D5CDD505-2E9C-101B-9397-08002B2CF9AE}" pid="3" name="KSOProductBuildVer">
    <vt:lpwstr>3082-12.1.0.25242</vt:lpwstr>
  </property>
  <property fmtid="{D5CDD505-2E9C-101B-9397-08002B2CF9AE}" pid="4" name="CalculationRule">
    <vt:i4>0</vt:i4>
  </property>
</Properties>
</file>